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ito\Documents\GitHub\pmpractice\yabuki-a\PM演習矢吹a\"/>
    </mc:Choice>
  </mc:AlternateContent>
  <bookViews>
    <workbookView xWindow="480" yWindow="120" windowWidth="18312" windowHeight="7128" activeTab="5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DR129" i="1" a="1"/>
  <c r="DR129" i="1" s="1"/>
  <c r="K129" i="1" a="1"/>
  <c r="K129" i="1" s="1"/>
  <c r="S128" i="1" a="1"/>
  <c r="S128" i="1" s="1"/>
  <c r="T128" i="1" a="1"/>
  <c r="T128" i="1"/>
  <c r="U128" i="1" a="1"/>
  <c r="U128" i="1" s="1"/>
  <c r="V128" i="1" a="1"/>
  <c r="V128" i="1"/>
  <c r="W128" i="1" a="1"/>
  <c r="W128" i="1" s="1"/>
  <c r="X128" i="1" a="1"/>
  <c r="X128" i="1"/>
  <c r="Y128" i="1" a="1"/>
  <c r="Y128" i="1" s="1"/>
  <c r="Z128" i="1" a="1"/>
  <c r="Z128" i="1" s="1"/>
  <c r="AA128" i="1" a="1"/>
  <c r="AA128" i="1" s="1"/>
  <c r="AB128" i="1" a="1"/>
  <c r="AB128" i="1"/>
  <c r="AC128" i="1" a="1"/>
  <c r="AC128" i="1" s="1"/>
  <c r="AD128" i="1" a="1"/>
  <c r="AD128" i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/>
  <c r="AK128" i="1" a="1"/>
  <c r="AK128" i="1" s="1"/>
  <c r="AL128" i="1" a="1"/>
  <c r="AL128" i="1" s="1"/>
  <c r="AM128" i="1" a="1"/>
  <c r="AM128" i="1" s="1"/>
  <c r="AN128" i="1" a="1"/>
  <c r="AN128" i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 s="1"/>
  <c r="AT128" i="1" a="1"/>
  <c r="AT128" i="1"/>
  <c r="AU128" i="1" a="1"/>
  <c r="AU128" i="1" s="1"/>
  <c r="AV128" i="1" a="1"/>
  <c r="AV128" i="1"/>
  <c r="AW128" i="1" a="1"/>
  <c r="AW128" i="1" s="1"/>
  <c r="AX128" i="1" a="1"/>
  <c r="AX128" i="1" s="1"/>
  <c r="AY128" i="1" a="1"/>
  <c r="AY128" i="1" s="1"/>
  <c r="AZ128" i="1" a="1"/>
  <c r="AZ128" i="1"/>
  <c r="BA128" i="1" a="1"/>
  <c r="BA128" i="1" s="1"/>
  <c r="BB128" i="1" a="1"/>
  <c r="BB128" i="1"/>
  <c r="BC128" i="1" a="1"/>
  <c r="BC128" i="1" s="1"/>
  <c r="BD128" i="1" a="1"/>
  <c r="BD128" i="1"/>
  <c r="BE128" i="1" a="1"/>
  <c r="BE128" i="1" s="1"/>
  <c r="BF128" i="1" a="1"/>
  <c r="BF128" i="1" s="1"/>
  <c r="BG128" i="1" a="1"/>
  <c r="BG128" i="1" s="1"/>
  <c r="BH128" i="1" a="1"/>
  <c r="BH128" i="1"/>
  <c r="BI128" i="1" a="1"/>
  <c r="BI128" i="1" s="1"/>
  <c r="BJ128" i="1" a="1"/>
  <c r="BJ128" i="1"/>
  <c r="BK128" i="1" a="1"/>
  <c r="BK128" i="1" s="1"/>
  <c r="BL128" i="1" a="1"/>
  <c r="BL128" i="1" s="1"/>
  <c r="BM128" i="1" a="1"/>
  <c r="BM128" i="1" s="1"/>
  <c r="BN128" i="1" a="1"/>
  <c r="BN128" i="1" s="1"/>
  <c r="BO128" i="1" a="1"/>
  <c r="BO128" i="1" s="1"/>
  <c r="BP128" i="1" a="1"/>
  <c r="BP128" i="1"/>
  <c r="BQ128" i="1" a="1"/>
  <c r="BQ128" i="1" s="1"/>
  <c r="BR128" i="1" a="1"/>
  <c r="BR128" i="1" s="1"/>
  <c r="BS128" i="1" a="1"/>
  <c r="BS128" i="1" s="1"/>
  <c r="BT128" i="1" a="1"/>
  <c r="BT128" i="1"/>
  <c r="BU128" i="1" a="1"/>
  <c r="BU128" i="1" s="1"/>
  <c r="BV128" i="1" a="1"/>
  <c r="BV128" i="1" s="1"/>
  <c r="BW128" i="1" a="1"/>
  <c r="BW128" i="1" s="1"/>
  <c r="BX128" i="1" a="1"/>
  <c r="BX128" i="1" s="1"/>
  <c r="BY128" i="1" a="1"/>
  <c r="BY128" i="1" s="1"/>
  <c r="BZ128" i="1" a="1"/>
  <c r="BZ128" i="1"/>
  <c r="CA128" i="1" a="1"/>
  <c r="CA128" i="1" s="1"/>
  <c r="CB128" i="1" a="1"/>
  <c r="CB128" i="1"/>
  <c r="CC128" i="1" a="1"/>
  <c r="CC128" i="1" s="1"/>
  <c r="CD128" i="1" a="1"/>
  <c r="CD128" i="1" s="1"/>
  <c r="CE128" i="1" a="1"/>
  <c r="CE128" i="1" s="1"/>
  <c r="CF128" i="1" a="1"/>
  <c r="CF128" i="1"/>
  <c r="CG128" i="1" a="1"/>
  <c r="CG128" i="1" s="1"/>
  <c r="CH128" i="1" a="1"/>
  <c r="CH128" i="1"/>
  <c r="CI128" i="1" a="1"/>
  <c r="CI128" i="1" s="1"/>
  <c r="CJ128" i="1" a="1"/>
  <c r="CJ128" i="1"/>
  <c r="CK128" i="1" a="1"/>
  <c r="CK128" i="1" s="1"/>
  <c r="CL128" i="1" a="1"/>
  <c r="CL128" i="1" s="1"/>
  <c r="CM128" i="1" a="1"/>
  <c r="CM128" i="1" s="1"/>
  <c r="CN128" i="1" a="1"/>
  <c r="CN128" i="1"/>
  <c r="CO128" i="1" a="1"/>
  <c r="CO128" i="1" s="1"/>
  <c r="CP128" i="1" a="1"/>
  <c r="CP128" i="1"/>
  <c r="CQ128" i="1" a="1"/>
  <c r="CQ128" i="1" s="1"/>
  <c r="CR128" i="1" a="1"/>
  <c r="CR128" i="1" s="1"/>
  <c r="CS128" i="1" a="1"/>
  <c r="CS128" i="1" s="1"/>
  <c r="CT128" i="1" a="1"/>
  <c r="CT128" i="1" s="1"/>
  <c r="CU128" i="1" a="1"/>
  <c r="CU128" i="1" s="1"/>
  <c r="CV128" i="1" a="1"/>
  <c r="CV128" i="1"/>
  <c r="CW128" i="1" a="1"/>
  <c r="CW128" i="1" s="1"/>
  <c r="CX128" i="1" a="1"/>
  <c r="CX128" i="1" s="1"/>
  <c r="CY128" i="1" a="1"/>
  <c r="CY128" i="1" s="1"/>
  <c r="CZ128" i="1" a="1"/>
  <c r="CZ128" i="1"/>
  <c r="DA128" i="1" a="1"/>
  <c r="DA128" i="1" s="1"/>
  <c r="DB128" i="1" a="1"/>
  <c r="DB128" i="1" s="1"/>
  <c r="DC128" i="1" a="1"/>
  <c r="DC128" i="1" s="1"/>
  <c r="DD128" i="1" a="1"/>
  <c r="DD128" i="1" s="1"/>
  <c r="DE128" i="1" a="1"/>
  <c r="DE128" i="1" s="1"/>
  <c r="DF128" i="1" a="1"/>
  <c r="DF128" i="1"/>
  <c r="DG128" i="1" a="1"/>
  <c r="DG128" i="1" s="1"/>
  <c r="DH128" i="1" a="1"/>
  <c r="DH128" i="1"/>
  <c r="DI128" i="1" a="1"/>
  <c r="DI128" i="1" s="1"/>
  <c r="DJ128" i="1" a="1"/>
  <c r="DJ128" i="1" s="1"/>
  <c r="DK128" i="1" a="1"/>
  <c r="DK128" i="1" s="1"/>
  <c r="DL128" i="1" a="1"/>
  <c r="DL128" i="1"/>
  <c r="DM128" i="1" a="1"/>
  <c r="DM128" i="1" s="1"/>
  <c r="DN128" i="1" a="1"/>
  <c r="DN128" i="1"/>
  <c r="DO128" i="1" a="1"/>
  <c r="DO128" i="1" s="1"/>
  <c r="DP128" i="1" a="1"/>
  <c r="DP128" i="1"/>
  <c r="DQ128" i="1" a="1"/>
  <c r="DQ128" i="1" s="1"/>
  <c r="DR128" i="1" a="1"/>
  <c r="DR128" i="1" s="1"/>
  <c r="L128" i="1" a="1"/>
  <c r="L128" i="1" s="1"/>
  <c r="M128" i="1" a="1"/>
  <c r="M128" i="1"/>
  <c r="N128" i="1" a="1"/>
  <c r="N128" i="1" s="1"/>
  <c r="O128" i="1" a="1"/>
  <c r="O128" i="1"/>
  <c r="P128" i="1" a="1"/>
  <c r="P128" i="1" s="1"/>
  <c r="Q128" i="1" a="1"/>
  <c r="Q128" i="1"/>
  <c r="R128" i="1" a="1"/>
  <c r="R128" i="1" s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J40" i="1"/>
  <c r="J39" i="1"/>
  <c r="J41" i="1"/>
  <c r="P182" i="1" l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Q182" i="1"/>
  <c r="P172" i="1"/>
  <c r="P197" i="1"/>
  <c r="K141" i="1"/>
  <c r="K142" i="1"/>
  <c r="L142" i="1" s="1"/>
  <c r="K143" i="1"/>
  <c r="K144" i="1"/>
  <c r="L144" i="1" s="1"/>
  <c r="K145" i="1"/>
  <c r="L145" i="1" s="1"/>
  <c r="K146" i="1"/>
  <c r="L146" i="1" s="1"/>
  <c r="K147" i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J13" i="1"/>
  <c r="J11" i="1"/>
  <c r="K140" i="1" s="1"/>
  <c r="L140" i="1" s="1"/>
  <c r="J9" i="1"/>
  <c r="K139" i="1" s="1"/>
  <c r="J6" i="1"/>
  <c r="J55" i="1"/>
  <c r="J65" i="1"/>
  <c r="J66" i="1"/>
  <c r="J35" i="1"/>
  <c r="J36" i="1"/>
  <c r="J37" i="1"/>
  <c r="J38" i="1"/>
  <c r="K130" i="1" l="1"/>
  <c r="P185" i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N138" i="1" s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L147" i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L155" i="1"/>
  <c r="M155" i="1" s="1"/>
  <c r="L143" i="1"/>
  <c r="L139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L130" i="1" l="1"/>
  <c r="S196" i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BV30" i="3"/>
  <c r="BV29" i="3"/>
  <c r="BR30" i="3"/>
  <c r="BR29" i="3"/>
  <c r="BJ30" i="3"/>
  <c r="BJ29" i="3"/>
  <c r="BF30" i="3"/>
  <c r="BF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BY30" i="3"/>
  <c r="BY29" i="3"/>
  <c r="BU30" i="3"/>
  <c r="BU29" i="3"/>
  <c r="BQ30" i="3"/>
  <c r="BQ29" i="3"/>
  <c r="BM30" i="3"/>
  <c r="BM29" i="3"/>
  <c r="BI30" i="3"/>
  <c r="BI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BT30" i="3"/>
  <c r="BT29" i="3"/>
  <c r="BP30" i="3"/>
  <c r="BP29" i="3"/>
  <c r="BL30" i="3"/>
  <c r="BL29" i="3"/>
  <c r="BH30" i="3"/>
  <c r="BH29" i="3"/>
  <c r="DG30" i="3"/>
  <c r="DG29" i="3"/>
  <c r="CQ30" i="3"/>
  <c r="CQ29" i="3"/>
  <c r="CI30" i="3"/>
  <c r="CI29" i="3"/>
  <c r="BW30" i="3"/>
  <c r="BW29" i="3"/>
  <c r="BS30" i="3"/>
  <c r="BS29" i="3"/>
  <c r="BO30" i="3"/>
  <c r="BO29" i="3"/>
  <c r="BK30" i="3"/>
  <c r="BK29" i="3"/>
  <c r="BG30" i="3"/>
  <c r="BG29" i="3"/>
  <c r="CY30" i="3"/>
  <c r="CY29" i="3"/>
  <c r="CM30" i="3"/>
  <c r="CM29" i="3"/>
  <c r="CA30" i="3"/>
  <c r="CA29" i="3"/>
  <c r="DF30" i="3"/>
  <c r="DF29" i="3"/>
  <c r="CT30" i="3"/>
  <c r="CT29" i="3"/>
  <c r="CH30" i="3"/>
  <c r="CH29" i="3"/>
  <c r="BZ30" i="3"/>
  <c r="BZ29" i="3"/>
  <c r="BN30" i="3"/>
  <c r="BN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M147" i="1"/>
  <c r="N147" i="1" s="1"/>
  <c r="N162" i="1"/>
  <c r="M139" i="1"/>
  <c r="N139" i="1" s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M130" i="1" l="1"/>
  <c r="V195" i="1"/>
  <c r="W195" i="1" s="1"/>
  <c r="Q150" i="1"/>
  <c r="R150" i="1" s="1"/>
  <c r="U196" i="1"/>
  <c r="U192" i="1"/>
  <c r="V192" i="1" s="1"/>
  <c r="T185" i="1"/>
  <c r="U185" i="1" s="1"/>
  <c r="T177" i="1"/>
  <c r="U177" i="1" s="1"/>
  <c r="S191" i="1"/>
  <c r="T191" i="1" s="1"/>
  <c r="U191" i="1" s="1"/>
  <c r="CT32" i="3"/>
  <c r="S171" i="1"/>
  <c r="T171" i="1" s="1"/>
  <c r="T194" i="1"/>
  <c r="BN32" i="3"/>
  <c r="T176" i="1"/>
  <c r="R183" i="1"/>
  <c r="R186" i="1"/>
  <c r="R173" i="1"/>
  <c r="R188" i="1"/>
  <c r="R187" i="1"/>
  <c r="S190" i="1"/>
  <c r="T190" i="1" s="1"/>
  <c r="V174" i="1"/>
  <c r="S172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BF32" i="3"/>
  <c r="CD32" i="3"/>
  <c r="DB32" i="3"/>
  <c r="BV32" i="3"/>
  <c r="CL32" i="3"/>
  <c r="BZ32" i="3"/>
  <c r="BZ34" i="3"/>
  <c r="BK34" i="3"/>
  <c r="BK32" i="3"/>
  <c r="BL34" i="3"/>
  <c r="BL32" i="3"/>
  <c r="CJ34" i="3"/>
  <c r="CJ32" i="3"/>
  <c r="BM34" i="3"/>
  <c r="BM32" i="3"/>
  <c r="CK34" i="3"/>
  <c r="CK32" i="3"/>
  <c r="DI34" i="3"/>
  <c r="DI32" i="3"/>
  <c r="CT34" i="3"/>
  <c r="BF34" i="3"/>
  <c r="CD34" i="3"/>
  <c r="DB34" i="3"/>
  <c r="CA34" i="3"/>
  <c r="CA32" i="3"/>
  <c r="BS32" i="3"/>
  <c r="BS34" i="3"/>
  <c r="BT34" i="3"/>
  <c r="BT32" i="3"/>
  <c r="CR32" i="3"/>
  <c r="CR34" i="3"/>
  <c r="BU34" i="3"/>
  <c r="BU32" i="3"/>
  <c r="DA34" i="3"/>
  <c r="DA32" i="3"/>
  <c r="CU34" i="3"/>
  <c r="CU32" i="3"/>
  <c r="BN34" i="3"/>
  <c r="BV34" i="3"/>
  <c r="CL34" i="3"/>
  <c r="CY34" i="3"/>
  <c r="CY32" i="3"/>
  <c r="CI32" i="3"/>
  <c r="CI34" i="3"/>
  <c r="DG34" i="3"/>
  <c r="DG32" i="3"/>
  <c r="CB34" i="3"/>
  <c r="CB32" i="3"/>
  <c r="CZ34" i="3"/>
  <c r="CZ32" i="3"/>
  <c r="DH34" i="3"/>
  <c r="DH32" i="3"/>
  <c r="CC34" i="3"/>
  <c r="CC32" i="3"/>
  <c r="CS34" i="3"/>
  <c r="CS32" i="3"/>
  <c r="BR34" i="3"/>
  <c r="BR32" i="3"/>
  <c r="CP34" i="3"/>
  <c r="CP32" i="3"/>
  <c r="CH32" i="3"/>
  <c r="CH34" i="3"/>
  <c r="DF32" i="3"/>
  <c r="DF34" i="3"/>
  <c r="CM34" i="3"/>
  <c r="CM32" i="3"/>
  <c r="BG32" i="3"/>
  <c r="BG34" i="3"/>
  <c r="BO32" i="3"/>
  <c r="BO34" i="3"/>
  <c r="BW34" i="3"/>
  <c r="BW32" i="3"/>
  <c r="CQ34" i="3"/>
  <c r="CQ32" i="3"/>
  <c r="BH32" i="3"/>
  <c r="BH34" i="3"/>
  <c r="BP32" i="3"/>
  <c r="BP34" i="3"/>
  <c r="BX32" i="3"/>
  <c r="BX34" i="3"/>
  <c r="CF32" i="3"/>
  <c r="CF34" i="3"/>
  <c r="CN34" i="3"/>
  <c r="CN32" i="3"/>
  <c r="CV32" i="3"/>
  <c r="CV34" i="3"/>
  <c r="DD32" i="3"/>
  <c r="DD34" i="3"/>
  <c r="BI34" i="3"/>
  <c r="BI32" i="3"/>
  <c r="BQ34" i="3"/>
  <c r="BQ32" i="3"/>
  <c r="BY34" i="3"/>
  <c r="BY32" i="3"/>
  <c r="CG34" i="3"/>
  <c r="CG32" i="3"/>
  <c r="CO34" i="3"/>
  <c r="CO32" i="3"/>
  <c r="CW34" i="3"/>
  <c r="CW32" i="3"/>
  <c r="DE34" i="3"/>
  <c r="DE32" i="3"/>
  <c r="BJ34" i="3"/>
  <c r="BJ32" i="3"/>
  <c r="CX34" i="3"/>
  <c r="CX32" i="3"/>
  <c r="CE34" i="3"/>
  <c r="CE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O139" i="1"/>
  <c r="P165" i="1"/>
  <c r="Q165" i="1" s="1"/>
  <c r="R165" i="1" s="1"/>
  <c r="Q160" i="1"/>
  <c r="O162" i="1"/>
  <c r="O166" i="1"/>
  <c r="P166" i="1" s="1"/>
  <c r="O154" i="1"/>
  <c r="O147" i="1"/>
  <c r="P147" i="1" s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41" i="1"/>
  <c r="N130" i="1" l="1"/>
  <c r="X195" i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P139" i="1"/>
  <c r="Q139" i="1" s="1"/>
  <c r="O137" i="1"/>
  <c r="R157" i="1"/>
  <c r="S157" i="1" s="1"/>
  <c r="P148" i="1"/>
  <c r="Q147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B29" i="3" s="1"/>
  <c r="K132" i="1"/>
  <c r="J14" i="1"/>
  <c r="J16" i="1"/>
  <c r="H4" i="1"/>
  <c r="G4" i="1"/>
  <c r="F4" i="1"/>
  <c r="J42" i="1"/>
  <c r="J17" i="1"/>
  <c r="J18" i="1"/>
  <c r="J19" i="1"/>
  <c r="J20" i="1"/>
  <c r="J23" i="1"/>
  <c r="J24" i="1"/>
  <c r="J25" i="1"/>
  <c r="J26" i="1"/>
  <c r="J27" i="1"/>
  <c r="J28" i="1"/>
  <c r="J29" i="1"/>
  <c r="J30" i="1"/>
  <c r="J31" i="1"/>
  <c r="J32" i="1"/>
  <c r="J33" i="1"/>
  <c r="J34" i="1"/>
  <c r="J21" i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B28" i="3" l="1"/>
  <c r="L132" i="1"/>
  <c r="P137" i="1"/>
  <c r="O130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R139" i="1"/>
  <c r="S139" i="1" s="1"/>
  <c r="T139" i="1" s="1"/>
  <c r="S169" i="1"/>
  <c r="T169" i="1" s="1"/>
  <c r="Q148" i="1"/>
  <c r="R148" i="1" s="1"/>
  <c r="S148" i="1" s="1"/>
  <c r="T140" i="1"/>
  <c r="U140" i="1" s="1"/>
  <c r="R147" i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C28" i="3"/>
  <c r="I2" i="1"/>
  <c r="P130" i="1" l="1"/>
  <c r="AA188" i="1"/>
  <c r="AB188" i="1" s="1"/>
  <c r="AC188" i="1" s="1"/>
  <c r="AD188" i="1" s="1"/>
  <c r="AE188" i="1" s="1"/>
  <c r="AF188" i="1" s="1"/>
  <c r="AG188" i="1" s="1"/>
  <c r="AH188" i="1" s="1"/>
  <c r="AI188" i="1" s="1"/>
  <c r="Q137" i="1"/>
  <c r="Q130" i="1" s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5" i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AJ188" i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S147" i="1"/>
  <c r="R154" i="1"/>
  <c r="U139" i="1"/>
  <c r="V139" i="1" s="1"/>
  <c r="W139" i="1" s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R137" i="1" l="1"/>
  <c r="R130" i="1" s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B185" i="1"/>
  <c r="AC185" i="1" s="1"/>
  <c r="AD185" i="1" s="1"/>
  <c r="AE185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T147" i="1"/>
  <c r="U147" i="1" s="1"/>
  <c r="X139" i="1"/>
  <c r="Y139" i="1" s="1"/>
  <c r="Z139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S137" i="1" l="1"/>
  <c r="S130" i="1" s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AW185" i="1"/>
  <c r="AX185" i="1" s="1"/>
  <c r="AY185" i="1" s="1"/>
  <c r="AZ185" i="1" s="1"/>
  <c r="BA185" i="1" s="1"/>
  <c r="BB185" i="1" s="1"/>
  <c r="BC185" i="1" s="1"/>
  <c r="BD185" i="1" s="1"/>
  <c r="BE185" i="1" s="1"/>
  <c r="BF185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T137" i="1"/>
  <c r="T130" i="1" s="1"/>
  <c r="V147" i="1"/>
  <c r="W147" i="1" s="1"/>
  <c r="X147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AA139" i="1"/>
  <c r="AB139" i="1" s="1"/>
  <c r="AC139" i="1" s="1"/>
  <c r="AD139" i="1" s="1"/>
  <c r="AE139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BG185" i="1" l="1"/>
  <c r="AA153" i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Y147" i="1"/>
  <c r="Z147" i="1" s="1"/>
  <c r="AA147" i="1" s="1"/>
  <c r="U137" i="1"/>
  <c r="U130" i="1" s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AF139" i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CS139" i="1" s="1"/>
  <c r="CT139" i="1" s="1"/>
  <c r="CU139" i="1" s="1"/>
  <c r="CV139" i="1" s="1"/>
  <c r="CW139" i="1" s="1"/>
  <c r="CX139" i="1" s="1"/>
  <c r="CY139" i="1" s="1"/>
  <c r="CZ139" i="1" s="1"/>
  <c r="DA139" i="1" s="1"/>
  <c r="DB139" i="1" s="1"/>
  <c r="DC139" i="1" s="1"/>
  <c r="DD139" i="1" s="1"/>
  <c r="DE139" i="1" s="1"/>
  <c r="DF139" i="1" s="1"/>
  <c r="DG139" i="1" s="1"/>
  <c r="DH139" i="1" s="1"/>
  <c r="DI139" i="1" s="1"/>
  <c r="DJ139" i="1" s="1"/>
  <c r="DK139" i="1" s="1"/>
  <c r="DL139" i="1" s="1"/>
  <c r="DM139" i="1" s="1"/>
  <c r="DN139" i="1" s="1"/>
  <c r="DO139" i="1" s="1"/>
  <c r="DP139" i="1" s="1"/>
  <c r="DQ139" i="1" s="1"/>
  <c r="DR139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AB153" i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DE138" i="1" l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BH185" i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B147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V130" i="1" l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C147" i="1"/>
  <c r="AD147" i="1" s="1"/>
  <c r="AE147" i="1" s="1"/>
  <c r="AF147" i="1" s="1"/>
  <c r="AG147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X137" i="1" l="1"/>
  <c r="W130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H147" i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Y137" i="1" l="1"/>
  <c r="X130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BK147" i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CX147" i="1" s="1"/>
  <c r="CY147" i="1" s="1"/>
  <c r="CZ147" i="1" s="1"/>
  <c r="DA147" i="1" s="1"/>
  <c r="DB147" i="1" s="1"/>
  <c r="DC147" i="1" s="1"/>
  <c r="DD147" i="1" s="1"/>
  <c r="DE147" i="1" s="1"/>
  <c r="DF147" i="1" s="1"/>
  <c r="DG147" i="1" s="1"/>
  <c r="DH147" i="1" s="1"/>
  <c r="DI147" i="1" s="1"/>
  <c r="DJ147" i="1" s="1"/>
  <c r="DK147" i="1" s="1"/>
  <c r="DL147" i="1" s="1"/>
  <c r="DM147" i="1" s="1"/>
  <c r="DN147" i="1" s="1"/>
  <c r="DO147" i="1" s="1"/>
  <c r="DP147" i="1" s="1"/>
  <c r="DQ147" i="1" s="1"/>
  <c r="DR147" i="1" s="1"/>
  <c r="DK162" i="1"/>
  <c r="DL162" i="1" s="1"/>
  <c r="DM162" i="1" s="1"/>
  <c r="DN162" i="1" s="1"/>
  <c r="DO162" i="1" s="1"/>
  <c r="DP162" i="1" s="1"/>
  <c r="DQ162" i="1" s="1"/>
  <c r="DR162" i="1" s="1"/>
  <c r="U133" i="1"/>
  <c r="L29" i="3" s="1"/>
  <c r="T132" i="1"/>
  <c r="K28" i="3" s="1"/>
  <c r="Z137" i="1" l="1"/>
  <c r="Y130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/>
  <c r="M29" i="3" s="1"/>
  <c r="AA137" i="1" l="1"/>
  <c r="Z130" i="1"/>
  <c r="V132" i="1"/>
  <c r="M28" i="3" s="1"/>
  <c r="W133" i="1"/>
  <c r="N29" i="3" s="1"/>
  <c r="AB137" i="1" l="1"/>
  <c r="AA130" i="1"/>
  <c r="X133" i="1"/>
  <c r="O29" i="3" s="1"/>
  <c r="W132" i="1"/>
  <c r="N28" i="3" s="1"/>
  <c r="AC137" i="1" l="1"/>
  <c r="AB130" i="1"/>
  <c r="X132" i="1"/>
  <c r="O28" i="3" s="1"/>
  <c r="Y133" i="1"/>
  <c r="P29" i="3" s="1"/>
  <c r="AD137" i="1" l="1"/>
  <c r="AC130" i="1"/>
  <c r="Z133" i="1"/>
  <c r="Q29" i="3" s="1"/>
  <c r="Y132" i="1"/>
  <c r="P28" i="3" s="1"/>
  <c r="AE137" i="1" l="1"/>
  <c r="AD130" i="1"/>
  <c r="Z132" i="1"/>
  <c r="Q28" i="3" s="1"/>
  <c r="AA133" i="1"/>
  <c r="R29" i="3" s="1"/>
  <c r="AF137" i="1" l="1"/>
  <c r="AE130" i="1"/>
  <c r="AA132" i="1"/>
  <c r="R28" i="3" s="1"/>
  <c r="AB133" i="1"/>
  <c r="S29" i="3" s="1"/>
  <c r="AG137" i="1" l="1"/>
  <c r="AF130" i="1"/>
  <c r="AC133" i="1"/>
  <c r="T29" i="3" s="1"/>
  <c r="AB132" i="1"/>
  <c r="S28" i="3" s="1"/>
  <c r="AH137" i="1" l="1"/>
  <c r="AG130" i="1"/>
  <c r="AD133" i="1"/>
  <c r="U29" i="3" s="1"/>
  <c r="AC132" i="1"/>
  <c r="T28" i="3" s="1"/>
  <c r="AI137" i="1" l="1"/>
  <c r="AH130" i="1"/>
  <c r="AD132" i="1"/>
  <c r="U28" i="3" s="1"/>
  <c r="AE133" i="1"/>
  <c r="V29" i="3" s="1"/>
  <c r="AJ137" i="1" l="1"/>
  <c r="AI130" i="1"/>
  <c r="AF133" i="1"/>
  <c r="W29" i="3" s="1"/>
  <c r="AE132" i="1"/>
  <c r="V28" i="3" s="1"/>
  <c r="AK137" i="1" l="1"/>
  <c r="AJ130" i="1"/>
  <c r="AF132" i="1"/>
  <c r="W28" i="3" s="1"/>
  <c r="AG133" i="1"/>
  <c r="X29" i="3" s="1"/>
  <c r="AL137" i="1" l="1"/>
  <c r="AK130" i="1"/>
  <c r="AH133" i="1"/>
  <c r="Y29" i="3" s="1"/>
  <c r="AG132" i="1"/>
  <c r="X28" i="3" s="1"/>
  <c r="AM137" i="1" l="1"/>
  <c r="AL130" i="1"/>
  <c r="AH132" i="1"/>
  <c r="Y28" i="3" s="1"/>
  <c r="AI133" i="1"/>
  <c r="Z29" i="3" s="1"/>
  <c r="AN137" i="1" l="1"/>
  <c r="AM130" i="1"/>
  <c r="AJ133" i="1"/>
  <c r="AA29" i="3" s="1"/>
  <c r="AI132" i="1"/>
  <c r="Z28" i="3" s="1"/>
  <c r="AO137" i="1" l="1"/>
  <c r="AN130" i="1"/>
  <c r="AJ132" i="1"/>
  <c r="AA28" i="3" s="1"/>
  <c r="AK133" i="1"/>
  <c r="AB29" i="3" s="1"/>
  <c r="AP137" i="1" l="1"/>
  <c r="AO130" i="1"/>
  <c r="AL133" i="1"/>
  <c r="AC29" i="3" s="1"/>
  <c r="AK132" i="1"/>
  <c r="AB28" i="3" s="1"/>
  <c r="AQ137" i="1" l="1"/>
  <c r="AP130" i="1"/>
  <c r="AL132" i="1"/>
  <c r="AC28" i="3" s="1"/>
  <c r="AM133" i="1"/>
  <c r="AD29" i="3" s="1"/>
  <c r="AR137" i="1" l="1"/>
  <c r="AQ130" i="1"/>
  <c r="AN133" i="1"/>
  <c r="AE29" i="3" s="1"/>
  <c r="AM132" i="1"/>
  <c r="AD28" i="3" s="1"/>
  <c r="AS137" i="1" l="1"/>
  <c r="AR130" i="1"/>
  <c r="AN132" i="1"/>
  <c r="AE28" i="3" s="1"/>
  <c r="AO133" i="1"/>
  <c r="AF29" i="3" s="1"/>
  <c r="AT137" i="1" l="1"/>
  <c r="AS130" i="1"/>
  <c r="AP133" i="1"/>
  <c r="AG29" i="3" s="1"/>
  <c r="AO132" i="1"/>
  <c r="AF28" i="3" s="1"/>
  <c r="AU137" i="1" l="1"/>
  <c r="AT130" i="1"/>
  <c r="AP132" i="1"/>
  <c r="AG28" i="3" s="1"/>
  <c r="AQ133" i="1"/>
  <c r="AH29" i="3" s="1"/>
  <c r="AV137" i="1" l="1"/>
  <c r="AU130" i="1"/>
  <c r="AR133" i="1"/>
  <c r="AI29" i="3" s="1"/>
  <c r="AQ132" i="1"/>
  <c r="AH28" i="3" s="1"/>
  <c r="AW137" i="1" l="1"/>
  <c r="AV130" i="1"/>
  <c r="AR132" i="1"/>
  <c r="AI28" i="3" s="1"/>
  <c r="AS133" i="1"/>
  <c r="AJ29" i="3" s="1"/>
  <c r="AX137" i="1" l="1"/>
  <c r="AW130" i="1"/>
  <c r="AT133" i="1"/>
  <c r="AK29" i="3" s="1"/>
  <c r="AS132" i="1"/>
  <c r="AJ28" i="3" s="1"/>
  <c r="AY137" i="1" l="1"/>
  <c r="AX130" i="1"/>
  <c r="AT132" i="1"/>
  <c r="AK28" i="3" s="1"/>
  <c r="AU133" i="1"/>
  <c r="AL29" i="3" s="1"/>
  <c r="AZ137" i="1" l="1"/>
  <c r="AY130" i="1"/>
  <c r="AV133" i="1"/>
  <c r="AM29" i="3" s="1"/>
  <c r="AU132" i="1"/>
  <c r="AL28" i="3" s="1"/>
  <c r="BA137" i="1" l="1"/>
  <c r="AZ130" i="1"/>
  <c r="AV132" i="1"/>
  <c r="AM28" i="3" s="1"/>
  <c r="AW133" i="1"/>
  <c r="AN29" i="3" s="1"/>
  <c r="BB137" i="1" l="1"/>
  <c r="BA130" i="1"/>
  <c r="AX133" i="1"/>
  <c r="AO29" i="3" s="1"/>
  <c r="AW132" i="1"/>
  <c r="AN28" i="3" s="1"/>
  <c r="BC137" i="1" l="1"/>
  <c r="BB130" i="1"/>
  <c r="AX132" i="1"/>
  <c r="AO28" i="3" s="1"/>
  <c r="AY133" i="1"/>
  <c r="AP29" i="3" s="1"/>
  <c r="BD137" i="1" l="1"/>
  <c r="BC130" i="1"/>
  <c r="AY132" i="1"/>
  <c r="AP28" i="3" s="1"/>
  <c r="AZ133" i="1"/>
  <c r="AQ29" i="3" s="1"/>
  <c r="BE137" i="1" l="1"/>
  <c r="BD130" i="1"/>
  <c r="BA133" i="1"/>
  <c r="AR29" i="3" s="1"/>
  <c r="AZ132" i="1"/>
  <c r="AQ28" i="3" s="1"/>
  <c r="BF137" i="1" l="1"/>
  <c r="BE130" i="1"/>
  <c r="BA132" i="1"/>
  <c r="AR28" i="3" s="1"/>
  <c r="BB133" i="1"/>
  <c r="AS29" i="3" s="1"/>
  <c r="BG137" i="1" l="1"/>
  <c r="BF130" i="1"/>
  <c r="BB132" i="1"/>
  <c r="AS28" i="3" s="1"/>
  <c r="BC133" i="1"/>
  <c r="AT29" i="3" s="1"/>
  <c r="BH137" i="1" l="1"/>
  <c r="BG130" i="1"/>
  <c r="BD133" i="1"/>
  <c r="AU29" i="3" s="1"/>
  <c r="BC132" i="1"/>
  <c r="AT28" i="3" s="1"/>
  <c r="BI137" i="1" l="1"/>
  <c r="BH130" i="1"/>
  <c r="BD132" i="1"/>
  <c r="AU28" i="3" s="1"/>
  <c r="BE133" i="1"/>
  <c r="AV29" i="3" s="1"/>
  <c r="BJ137" i="1" l="1"/>
  <c r="BI130" i="1"/>
  <c r="BE132" i="1"/>
  <c r="AV28" i="3" s="1"/>
  <c r="BF133" i="1"/>
  <c r="AW29" i="3" s="1"/>
  <c r="BK137" i="1" l="1"/>
  <c r="BJ130" i="1"/>
  <c r="BG133" i="1"/>
  <c r="AX29" i="3" s="1"/>
  <c r="BF132" i="1"/>
  <c r="AW28" i="3" s="1"/>
  <c r="BL137" i="1" l="1"/>
  <c r="BK130" i="1"/>
  <c r="BG132" i="1"/>
  <c r="AX28" i="3" s="1"/>
  <c r="BH133" i="1"/>
  <c r="AY29" i="3" s="1"/>
  <c r="BM137" i="1" l="1"/>
  <c r="BL130" i="1"/>
  <c r="BI133" i="1"/>
  <c r="AZ29" i="3" s="1"/>
  <c r="BH132" i="1"/>
  <c r="AY28" i="3" s="1"/>
  <c r="BN137" i="1" l="1"/>
  <c r="BM130" i="1"/>
  <c r="BI132" i="1"/>
  <c r="AZ28" i="3" s="1"/>
  <c r="BJ133" i="1"/>
  <c r="BA29" i="3" s="1"/>
  <c r="BO137" i="1" l="1"/>
  <c r="BN130" i="1"/>
  <c r="BJ132" i="1"/>
  <c r="BA28" i="3" s="1"/>
  <c r="BK133" i="1"/>
  <c r="BB29" i="3" s="1"/>
  <c r="BP137" i="1" l="1"/>
  <c r="BO130" i="1"/>
  <c r="BL133" i="1"/>
  <c r="BC29" i="3" s="1"/>
  <c r="BK132" i="1"/>
  <c r="BB28" i="3" s="1"/>
  <c r="BQ137" i="1" l="1"/>
  <c r="BP130" i="1"/>
  <c r="BL132" i="1"/>
  <c r="BC28" i="3" s="1"/>
  <c r="BM133" i="1"/>
  <c r="BD29" i="3" s="1"/>
  <c r="BR137" i="1" l="1"/>
  <c r="BQ130" i="1"/>
  <c r="BN133" i="1"/>
  <c r="BE29" i="3" s="1"/>
  <c r="BM132" i="1"/>
  <c r="BD28" i="3" s="1"/>
  <c r="BS137" i="1" l="1"/>
  <c r="BR130" i="1"/>
  <c r="BN132" i="1"/>
  <c r="BE28" i="3" s="1"/>
  <c r="BO133" i="1"/>
  <c r="BT137" i="1" l="1"/>
  <c r="BS130" i="1"/>
  <c r="BO132" i="1"/>
  <c r="BF28" i="3" s="1"/>
  <c r="BP133" i="1"/>
  <c r="BU137" i="1" l="1"/>
  <c r="BT130" i="1"/>
  <c r="BF31" i="3"/>
  <c r="BF33" i="3"/>
  <c r="BQ133" i="1"/>
  <c r="BP132" i="1"/>
  <c r="BG28" i="3" s="1"/>
  <c r="BV137" i="1" l="1"/>
  <c r="BU130" i="1"/>
  <c r="BG31" i="3"/>
  <c r="BG33" i="3"/>
  <c r="BQ132" i="1"/>
  <c r="BH28" i="3" s="1"/>
  <c r="BR133" i="1"/>
  <c r="BW137" i="1" l="1"/>
  <c r="BV130" i="1"/>
  <c r="BH31" i="3"/>
  <c r="BH33" i="3"/>
  <c r="BR132" i="1"/>
  <c r="BI28" i="3" s="1"/>
  <c r="BS133" i="1"/>
  <c r="BX137" i="1" l="1"/>
  <c r="BW130" i="1"/>
  <c r="BI33" i="3"/>
  <c r="BI31" i="3"/>
  <c r="BT133" i="1"/>
  <c r="BS132" i="1"/>
  <c r="BJ28" i="3" s="1"/>
  <c r="BY137" i="1" l="1"/>
  <c r="BX130" i="1"/>
  <c r="BJ33" i="3"/>
  <c r="BJ31" i="3"/>
  <c r="BT132" i="1"/>
  <c r="BK28" i="3" s="1"/>
  <c r="BU133" i="1"/>
  <c r="BZ137" i="1" l="1"/>
  <c r="BY130" i="1"/>
  <c r="BK33" i="3"/>
  <c r="BK31" i="3"/>
  <c r="BV133" i="1"/>
  <c r="BU132" i="1"/>
  <c r="BL28" i="3" s="1"/>
  <c r="CA137" i="1" l="1"/>
  <c r="BZ130" i="1"/>
  <c r="BL33" i="3"/>
  <c r="BL31" i="3"/>
  <c r="BV132" i="1"/>
  <c r="BM28" i="3" s="1"/>
  <c r="BW133" i="1"/>
  <c r="CB137" i="1" l="1"/>
  <c r="CA130" i="1"/>
  <c r="BM33" i="3"/>
  <c r="BM31" i="3"/>
  <c r="BW132" i="1"/>
  <c r="BN28" i="3" s="1"/>
  <c r="BX133" i="1"/>
  <c r="CC137" i="1" l="1"/>
  <c r="CB130" i="1"/>
  <c r="BN31" i="3"/>
  <c r="BN33" i="3"/>
  <c r="BY133" i="1"/>
  <c r="BX132" i="1"/>
  <c r="BO28" i="3" s="1"/>
  <c r="CD137" i="1" l="1"/>
  <c r="CC130" i="1"/>
  <c r="BO31" i="3"/>
  <c r="BO33" i="3"/>
  <c r="BY132" i="1"/>
  <c r="BP28" i="3" s="1"/>
  <c r="BZ133" i="1"/>
  <c r="CE137" i="1" l="1"/>
  <c r="CD130" i="1"/>
  <c r="BP31" i="3"/>
  <c r="BP33" i="3"/>
  <c r="CA133" i="1"/>
  <c r="BZ132" i="1"/>
  <c r="BQ28" i="3" s="1"/>
  <c r="CF137" i="1" l="1"/>
  <c r="CE130" i="1"/>
  <c r="BQ33" i="3"/>
  <c r="BQ31" i="3"/>
  <c r="CA132" i="1"/>
  <c r="BR28" i="3" s="1"/>
  <c r="CB133" i="1"/>
  <c r="CG137" i="1" l="1"/>
  <c r="CF130" i="1"/>
  <c r="BR33" i="3"/>
  <c r="BR31" i="3"/>
  <c r="CB132" i="1"/>
  <c r="BS28" i="3" s="1"/>
  <c r="CC133" i="1"/>
  <c r="CH137" i="1" l="1"/>
  <c r="CG130" i="1"/>
  <c r="BS31" i="3"/>
  <c r="BS33" i="3"/>
  <c r="CC132" i="1"/>
  <c r="BT28" i="3" s="1"/>
  <c r="CD133" i="1"/>
  <c r="CI137" i="1" l="1"/>
  <c r="CH130" i="1"/>
  <c r="BT33" i="3"/>
  <c r="BT31" i="3"/>
  <c r="CE133" i="1"/>
  <c r="CD132" i="1"/>
  <c r="BU28" i="3" s="1"/>
  <c r="CJ137" i="1" l="1"/>
  <c r="CI130" i="1"/>
  <c r="BU33" i="3"/>
  <c r="BU31" i="3"/>
  <c r="CF133" i="1"/>
  <c r="CE132" i="1"/>
  <c r="BV28" i="3" s="1"/>
  <c r="CK137" i="1" l="1"/>
  <c r="CJ130" i="1"/>
  <c r="BV33" i="3"/>
  <c r="BV31" i="3"/>
  <c r="CG133" i="1"/>
  <c r="CF132" i="1"/>
  <c r="BW28" i="3" s="1"/>
  <c r="CL137" i="1" l="1"/>
  <c r="CK130" i="1"/>
  <c r="BW31" i="3"/>
  <c r="BW33" i="3"/>
  <c r="CG132" i="1"/>
  <c r="BX28" i="3" s="1"/>
  <c r="CH133" i="1"/>
  <c r="CM137" i="1" l="1"/>
  <c r="CL130" i="1"/>
  <c r="BX31" i="3"/>
  <c r="BX33" i="3"/>
  <c r="CI133" i="1"/>
  <c r="CH132" i="1"/>
  <c r="BY28" i="3" s="1"/>
  <c r="CN137" i="1" l="1"/>
  <c r="CM130" i="1"/>
  <c r="BY33" i="3"/>
  <c r="BY31" i="3"/>
  <c r="CI132" i="1"/>
  <c r="BZ28" i="3" s="1"/>
  <c r="CJ133" i="1"/>
  <c r="CO137" i="1" l="1"/>
  <c r="CN130" i="1"/>
  <c r="BZ33" i="3"/>
  <c r="BZ31" i="3"/>
  <c r="CJ132" i="1"/>
  <c r="CA28" i="3" s="1"/>
  <c r="CK133" i="1"/>
  <c r="CP137" i="1" l="1"/>
  <c r="CO130" i="1"/>
  <c r="CA31" i="3"/>
  <c r="CA33" i="3"/>
  <c r="CK132" i="1"/>
  <c r="CB28" i="3" s="1"/>
  <c r="CL133" i="1"/>
  <c r="CQ137" i="1" l="1"/>
  <c r="CP130" i="1"/>
  <c r="CB33" i="3"/>
  <c r="CB31" i="3"/>
  <c r="CM133" i="1"/>
  <c r="CL132" i="1"/>
  <c r="CC28" i="3" s="1"/>
  <c r="CR137" i="1" l="1"/>
  <c r="CQ130" i="1"/>
  <c r="CC33" i="3"/>
  <c r="CC31" i="3"/>
  <c r="CN133" i="1"/>
  <c r="CM132" i="1"/>
  <c r="CD28" i="3" s="1"/>
  <c r="CS137" i="1" l="1"/>
  <c r="CR130" i="1"/>
  <c r="CD31" i="3"/>
  <c r="CD33" i="3"/>
  <c r="CN132" i="1"/>
  <c r="CE28" i="3" s="1"/>
  <c r="CO133" i="1"/>
  <c r="CT137" i="1" l="1"/>
  <c r="CS130" i="1"/>
  <c r="CE33" i="3"/>
  <c r="CE31" i="3"/>
  <c r="CP133" i="1"/>
  <c r="CO132" i="1"/>
  <c r="CF28" i="3" s="1"/>
  <c r="CU137" i="1" l="1"/>
  <c r="CT130" i="1"/>
  <c r="CF31" i="3"/>
  <c r="CF33" i="3"/>
  <c r="CP132" i="1"/>
  <c r="CG28" i="3" s="1"/>
  <c r="CQ133" i="1"/>
  <c r="CV137" i="1" l="1"/>
  <c r="CU130" i="1"/>
  <c r="CG33" i="3"/>
  <c r="CG31" i="3"/>
  <c r="CR133" i="1"/>
  <c r="CQ132" i="1"/>
  <c r="CH28" i="3" s="1"/>
  <c r="CW137" i="1" l="1"/>
  <c r="CV130" i="1"/>
  <c r="CH33" i="3"/>
  <c r="CH31" i="3"/>
  <c r="CR132" i="1"/>
  <c r="CI28" i="3" s="1"/>
  <c r="CS133" i="1"/>
  <c r="CX137" i="1" l="1"/>
  <c r="CW130" i="1"/>
  <c r="CI31" i="3"/>
  <c r="CI33" i="3"/>
  <c r="CS132" i="1"/>
  <c r="CJ28" i="3" s="1"/>
  <c r="CT133" i="1"/>
  <c r="CY137" i="1" l="1"/>
  <c r="CX130" i="1"/>
  <c r="CJ33" i="3"/>
  <c r="CJ31" i="3"/>
  <c r="CU133" i="1"/>
  <c r="CT132" i="1"/>
  <c r="CK28" i="3" s="1"/>
  <c r="CZ137" i="1" l="1"/>
  <c r="CY130" i="1"/>
  <c r="CK33" i="3"/>
  <c r="CK31" i="3"/>
  <c r="CU132" i="1"/>
  <c r="CL28" i="3" s="1"/>
  <c r="CV133" i="1"/>
  <c r="DA137" i="1" l="1"/>
  <c r="CZ130" i="1"/>
  <c r="CL31" i="3"/>
  <c r="CL33" i="3"/>
  <c r="CW133" i="1"/>
  <c r="CV132" i="1"/>
  <c r="CM28" i="3" s="1"/>
  <c r="DB137" i="1" l="1"/>
  <c r="DA130" i="1"/>
  <c r="CM33" i="3"/>
  <c r="CM31" i="3"/>
  <c r="CW132" i="1"/>
  <c r="CN28" i="3" s="1"/>
  <c r="CX133" i="1"/>
  <c r="DC137" i="1" l="1"/>
  <c r="DB130" i="1"/>
  <c r="CN31" i="3"/>
  <c r="CN33" i="3"/>
  <c r="CX132" i="1"/>
  <c r="CO28" i="3" s="1"/>
  <c r="CY133" i="1"/>
  <c r="DD137" i="1" l="1"/>
  <c r="DE137" i="1" s="1"/>
  <c r="DC130" i="1"/>
  <c r="CO33" i="3"/>
  <c r="CO31" i="3"/>
  <c r="CY132" i="1"/>
  <c r="CP28" i="3" s="1"/>
  <c r="CZ133" i="1"/>
  <c r="DD130" i="1" l="1"/>
  <c r="CP31" i="3"/>
  <c r="CP33" i="3"/>
  <c r="DA133" i="1"/>
  <c r="CZ132" i="1"/>
  <c r="CQ28" i="3" s="1"/>
  <c r="DF137" i="1" l="1"/>
  <c r="DE130" i="1"/>
  <c r="CQ33" i="3"/>
  <c r="CQ31" i="3"/>
  <c r="DA132" i="1"/>
  <c r="CR28" i="3" s="1"/>
  <c r="DB133" i="1"/>
  <c r="DG137" i="1" l="1"/>
  <c r="DF130" i="1"/>
  <c r="CR33" i="3"/>
  <c r="CR31" i="3"/>
  <c r="DB132" i="1"/>
  <c r="CS28" i="3" s="1"/>
  <c r="DC133" i="1"/>
  <c r="DH137" i="1" l="1"/>
  <c r="DG130" i="1"/>
  <c r="CS33" i="3"/>
  <c r="CS31" i="3"/>
  <c r="DD133" i="1"/>
  <c r="DC132" i="1"/>
  <c r="CT28" i="3" s="1"/>
  <c r="DI137" i="1" l="1"/>
  <c r="DH130" i="1"/>
  <c r="CT33" i="3"/>
  <c r="CT31" i="3"/>
  <c r="DD132" i="1"/>
  <c r="CU28" i="3" s="1"/>
  <c r="DE133" i="1"/>
  <c r="DJ137" i="1" l="1"/>
  <c r="DI130" i="1"/>
  <c r="CU31" i="3"/>
  <c r="CU33" i="3"/>
  <c r="DE132" i="1"/>
  <c r="CV28" i="3" s="1"/>
  <c r="DF133" i="1"/>
  <c r="DK137" i="1" l="1"/>
  <c r="DL137" i="1" s="1"/>
  <c r="DJ130" i="1"/>
  <c r="CV31" i="3"/>
  <c r="CV33" i="3"/>
  <c r="DG133" i="1"/>
  <c r="DF132" i="1"/>
  <c r="CW28" i="3" s="1"/>
  <c r="DK130" i="1" l="1"/>
  <c r="CW33" i="3"/>
  <c r="CW31" i="3"/>
  <c r="DG132" i="1"/>
  <c r="CX28" i="3" s="1"/>
  <c r="DH133" i="1"/>
  <c r="DM137" i="1" l="1"/>
  <c r="DL130" i="1"/>
  <c r="CX31" i="3"/>
  <c r="CX33" i="3"/>
  <c r="DH132" i="1"/>
  <c r="CY28" i="3" s="1"/>
  <c r="DI133" i="1"/>
  <c r="DN137" i="1" l="1"/>
  <c r="DM130" i="1"/>
  <c r="CY33" i="3"/>
  <c r="CY31" i="3"/>
  <c r="DJ133" i="1"/>
  <c r="DI132" i="1"/>
  <c r="CZ28" i="3" s="1"/>
  <c r="DO137" i="1" l="1"/>
  <c r="DN130" i="1"/>
  <c r="CZ33" i="3"/>
  <c r="CZ31" i="3"/>
  <c r="DJ132" i="1"/>
  <c r="DA28" i="3" s="1"/>
  <c r="DK133" i="1"/>
  <c r="DP137" i="1" l="1"/>
  <c r="DO130" i="1"/>
  <c r="DA33" i="3"/>
  <c r="DA31" i="3"/>
  <c r="DK132" i="1"/>
  <c r="DB28" i="3" s="1"/>
  <c r="DL133" i="1"/>
  <c r="DQ137" i="1" l="1"/>
  <c r="DP130" i="1"/>
  <c r="DB31" i="3"/>
  <c r="DB33" i="3"/>
  <c r="DM133" i="1"/>
  <c r="DL132" i="1"/>
  <c r="DC28" i="3" s="1"/>
  <c r="DR137" i="1" l="1"/>
  <c r="DR130" i="1" s="1"/>
  <c r="DQ130" i="1"/>
  <c r="DC31" i="3"/>
  <c r="DC33" i="3"/>
  <c r="DN133" i="1"/>
  <c r="DM132" i="1"/>
  <c r="DD28" i="3" s="1"/>
  <c r="DD33" i="3" l="1"/>
  <c r="DD31" i="3"/>
  <c r="DN132" i="1"/>
  <c r="DE28" i="3" s="1"/>
  <c r="DO133" i="1"/>
  <c r="DE33" i="3" l="1"/>
  <c r="DE31" i="3"/>
  <c r="DP133" i="1"/>
  <c r="DO132" i="1"/>
  <c r="DF28" i="3" s="1"/>
  <c r="DF31" i="3" l="1"/>
  <c r="DF33" i="3"/>
  <c r="DQ133" i="1"/>
  <c r="DP132" i="1"/>
  <c r="DG28" i="3" s="1"/>
  <c r="DG31" i="3" l="1"/>
  <c r="DG33" i="3"/>
  <c r="DQ132" i="1"/>
  <c r="DH28" i="3" s="1"/>
  <c r="DR133" i="1"/>
  <c r="DH31" i="3" l="1"/>
  <c r="DH33" i="3"/>
  <c r="DR132" i="1"/>
  <c r="DI28" i="3" s="1"/>
  <c r="DI33" i="3" l="1"/>
  <c r="DI31" i="3"/>
  <c r="K134" i="1"/>
  <c r="B30" i="3" s="1"/>
  <c r="B34" i="3" l="1"/>
  <c r="B32" i="3"/>
  <c r="B33" i="3"/>
  <c r="B31" i="3"/>
  <c r="L134" i="1"/>
  <c r="C30" i="3" s="1"/>
  <c r="C34" i="3" l="1"/>
  <c r="C32" i="3"/>
  <c r="C31" i="3"/>
  <c r="C33" i="3"/>
  <c r="M134" i="1"/>
  <c r="D30" i="3" s="1"/>
  <c r="D32" i="3" l="1"/>
  <c r="D34" i="3"/>
  <c r="D31" i="3"/>
  <c r="D33" i="3"/>
  <c r="N134" i="1"/>
  <c r="E30" i="3" s="1"/>
  <c r="E34" i="3" l="1"/>
  <c r="E32" i="3"/>
  <c r="E33" i="3"/>
  <c r="E31" i="3"/>
  <c r="O134" i="1"/>
  <c r="F30" i="3" s="1"/>
  <c r="F34" i="3" l="1"/>
  <c r="F32" i="3"/>
  <c r="F31" i="3"/>
  <c r="F33" i="3"/>
  <c r="P134" i="1"/>
  <c r="G30" i="3" s="1"/>
  <c r="G34" i="3" l="1"/>
  <c r="G32" i="3"/>
  <c r="G31" i="3"/>
  <c r="G33" i="3"/>
  <c r="Q134" i="1"/>
  <c r="H30" i="3" l="1"/>
  <c r="H34" i="3" s="1"/>
  <c r="R134" i="1"/>
  <c r="I30" i="3" s="1"/>
  <c r="H31" i="3" l="1"/>
  <c r="H33" i="3"/>
  <c r="H32" i="3"/>
  <c r="I34" i="3"/>
  <c r="I32" i="3"/>
  <c r="I33" i="3"/>
  <c r="I31" i="3"/>
  <c r="S134" i="1"/>
  <c r="J30" i="3" s="1"/>
  <c r="J32" i="3" l="1"/>
  <c r="J34" i="3"/>
  <c r="J31" i="3"/>
  <c r="J33" i="3"/>
  <c r="T134" i="1"/>
  <c r="K30" i="3" s="1"/>
  <c r="K32" i="3" l="1"/>
  <c r="K34" i="3"/>
  <c r="K31" i="3"/>
  <c r="K33" i="3"/>
  <c r="U134" i="1"/>
  <c r="L30" i="3" s="1"/>
  <c r="L34" i="3" l="1"/>
  <c r="L32" i="3"/>
  <c r="L31" i="3"/>
  <c r="L33" i="3"/>
  <c r="V134" i="1"/>
  <c r="M30" i="3" s="1"/>
  <c r="M34" i="3" l="1"/>
  <c r="M32" i="3"/>
  <c r="M33" i="3"/>
  <c r="M31" i="3"/>
  <c r="W134" i="1"/>
  <c r="N30" i="3" s="1"/>
  <c r="N32" i="3" l="1"/>
  <c r="N34" i="3"/>
  <c r="N33" i="3"/>
  <c r="N31" i="3"/>
  <c r="X134" i="1"/>
  <c r="O30" i="3" s="1"/>
  <c r="O32" i="3" l="1"/>
  <c r="O34" i="3"/>
  <c r="O31" i="3"/>
  <c r="O33" i="3"/>
  <c r="Y134" i="1"/>
  <c r="P30" i="3" s="1"/>
  <c r="P34" i="3" l="1"/>
  <c r="P32" i="3"/>
  <c r="P33" i="3"/>
  <c r="P31" i="3"/>
  <c r="Z134" i="1"/>
  <c r="Q30" i="3" s="1"/>
  <c r="Q34" i="3" l="1"/>
  <c r="Q32" i="3"/>
  <c r="Q33" i="3"/>
  <c r="Q31" i="3"/>
  <c r="AA134" i="1"/>
  <c r="R30" i="3" s="1"/>
  <c r="R32" i="3" l="1"/>
  <c r="R34" i="3"/>
  <c r="R31" i="3"/>
  <c r="R33" i="3"/>
  <c r="AB134" i="1"/>
  <c r="S30" i="3" s="1"/>
  <c r="S32" i="3" l="1"/>
  <c r="S34" i="3"/>
  <c r="S31" i="3"/>
  <c r="S33" i="3"/>
  <c r="AC134" i="1"/>
  <c r="T30" i="3" s="1"/>
  <c r="T32" i="3" l="1"/>
  <c r="T34" i="3"/>
  <c r="T31" i="3"/>
  <c r="T33" i="3"/>
  <c r="AD134" i="1"/>
  <c r="U30" i="3" s="1"/>
  <c r="U34" i="3" l="1"/>
  <c r="U32" i="3"/>
  <c r="U33" i="3"/>
  <c r="U31" i="3"/>
  <c r="AE134" i="1"/>
  <c r="V30" i="3" s="1"/>
  <c r="V32" i="3" l="1"/>
  <c r="V34" i="3"/>
  <c r="V33" i="3"/>
  <c r="V31" i="3"/>
  <c r="AF134" i="1"/>
  <c r="W30" i="3" s="1"/>
  <c r="W33" i="3" s="1"/>
  <c r="W32" i="3" l="1"/>
  <c r="W34" i="3"/>
  <c r="W31" i="3"/>
  <c r="AG134" i="1"/>
  <c r="X30" i="3" s="1"/>
  <c r="X32" i="3" l="1"/>
  <c r="X34" i="3"/>
  <c r="X33" i="3"/>
  <c r="X31" i="3"/>
  <c r="AH134" i="1"/>
  <c r="Y30" i="3" s="1"/>
  <c r="Y34" i="3" l="1"/>
  <c r="Y32" i="3"/>
  <c r="Y33" i="3"/>
  <c r="Y31" i="3"/>
  <c r="AI134" i="1"/>
  <c r="Z30" i="3" s="1"/>
  <c r="Z32" i="3" l="1"/>
  <c r="Z34" i="3"/>
  <c r="Z31" i="3"/>
  <c r="Z33" i="3"/>
  <c r="AJ134" i="1"/>
  <c r="AA30" i="3" s="1"/>
  <c r="AA32" i="3" l="1"/>
  <c r="AA34" i="3"/>
  <c r="AA33" i="3"/>
  <c r="AA31" i="3"/>
  <c r="AK134" i="1"/>
  <c r="AB30" i="3" s="1"/>
  <c r="AB34" i="3" l="1"/>
  <c r="AB32" i="3"/>
  <c r="AB31" i="3"/>
  <c r="AB33" i="3"/>
  <c r="AL134" i="1"/>
  <c r="AC30" i="3" s="1"/>
  <c r="AC34" i="3" l="1"/>
  <c r="AC32" i="3"/>
  <c r="AC33" i="3"/>
  <c r="AC31" i="3"/>
  <c r="AM134" i="1"/>
  <c r="AD30" i="3" s="1"/>
  <c r="AD34" i="3" l="1"/>
  <c r="AD32" i="3"/>
  <c r="AD31" i="3"/>
  <c r="AD33" i="3"/>
  <c r="AN134" i="1"/>
  <c r="AE30" i="3" s="1"/>
  <c r="AE34" i="3" l="1"/>
  <c r="AE32" i="3"/>
  <c r="AE33" i="3"/>
  <c r="AE31" i="3"/>
  <c r="AO134" i="1"/>
  <c r="AF30" i="3" s="1"/>
  <c r="AF32" i="3" l="1"/>
  <c r="AF34" i="3"/>
  <c r="AF33" i="3"/>
  <c r="AF31" i="3"/>
  <c r="AP134" i="1"/>
  <c r="AG30" i="3" s="1"/>
  <c r="AG34" i="3" l="1"/>
  <c r="AG32" i="3"/>
  <c r="AG33" i="3"/>
  <c r="AG31" i="3"/>
  <c r="AQ134" i="1"/>
  <c r="AH30" i="3" s="1"/>
  <c r="AH32" i="3" l="1"/>
  <c r="AH34" i="3"/>
  <c r="AH33" i="3"/>
  <c r="AH31" i="3"/>
  <c r="AR134" i="1"/>
  <c r="AI30" i="3" s="1"/>
  <c r="AI32" i="3" l="1"/>
  <c r="AI34" i="3"/>
  <c r="AI31" i="3"/>
  <c r="AI33" i="3"/>
  <c r="AS134" i="1"/>
  <c r="AJ30" i="3" s="1"/>
  <c r="AJ34" i="3" l="1"/>
  <c r="AJ32" i="3"/>
  <c r="AJ31" i="3"/>
  <c r="AJ33" i="3"/>
  <c r="AT134" i="1"/>
  <c r="AK30" i="3" s="1"/>
  <c r="AK32" i="3" l="1"/>
  <c r="AK34" i="3"/>
  <c r="AK33" i="3"/>
  <c r="AK31" i="3"/>
  <c r="AU134" i="1"/>
  <c r="AL30" i="3" s="1"/>
  <c r="AL32" i="3" l="1"/>
  <c r="AL34" i="3"/>
  <c r="AL31" i="3"/>
  <c r="AL33" i="3"/>
  <c r="AV134" i="1"/>
  <c r="AM30" i="3" s="1"/>
  <c r="AM32" i="3" l="1"/>
  <c r="AM34" i="3"/>
  <c r="AM33" i="3"/>
  <c r="AM31" i="3"/>
  <c r="AW134" i="1"/>
  <c r="AN30" i="3" s="1"/>
  <c r="AN32" i="3" l="1"/>
  <c r="AN34" i="3"/>
  <c r="AN33" i="3"/>
  <c r="AN31" i="3"/>
  <c r="AX134" i="1"/>
  <c r="AO30" i="3" s="1"/>
  <c r="AO32" i="3" l="1"/>
  <c r="AO34" i="3"/>
  <c r="AO31" i="3"/>
  <c r="AO33" i="3"/>
  <c r="AY134" i="1"/>
  <c r="AP30" i="3" s="1"/>
  <c r="AP32" i="3" l="1"/>
  <c r="AP34" i="3"/>
  <c r="AP31" i="3"/>
  <c r="AP33" i="3"/>
  <c r="AZ134" i="1"/>
  <c r="AQ30" i="3" s="1"/>
  <c r="AQ34" i="3" l="1"/>
  <c r="AQ32" i="3"/>
  <c r="AQ33" i="3"/>
  <c r="AQ31" i="3"/>
  <c r="BA134" i="1"/>
  <c r="AR30" i="3" s="1"/>
  <c r="AR32" i="3" l="1"/>
  <c r="AR34" i="3"/>
  <c r="AR31" i="3"/>
  <c r="AR33" i="3"/>
  <c r="BB134" i="1"/>
  <c r="AS30" i="3" s="1"/>
  <c r="AS32" i="3" l="1"/>
  <c r="AS34" i="3"/>
  <c r="AS31" i="3"/>
  <c r="AS33" i="3"/>
  <c r="BC134" i="1"/>
  <c r="AT30" i="3" s="1"/>
  <c r="AT34" i="3" l="1"/>
  <c r="AT32" i="3"/>
  <c r="AT33" i="3"/>
  <c r="AT31" i="3"/>
  <c r="BD134" i="1"/>
  <c r="AU30" i="3" s="1"/>
  <c r="AU34" i="3" l="1"/>
  <c r="AU32" i="3"/>
  <c r="AU31" i="3"/>
  <c r="AU33" i="3"/>
  <c r="BE134" i="1"/>
  <c r="AV30" i="3" s="1"/>
  <c r="AV34" i="3" l="1"/>
  <c r="AV32" i="3"/>
  <c r="AV33" i="3"/>
  <c r="AV31" i="3"/>
  <c r="BF134" i="1"/>
  <c r="AW30" i="3" s="1"/>
  <c r="AW34" i="3" l="1"/>
  <c r="AW32" i="3"/>
  <c r="AW33" i="3"/>
  <c r="AW31" i="3"/>
  <c r="BG134" i="1"/>
  <c r="AX30" i="3" s="1"/>
  <c r="AX32" i="3" l="1"/>
  <c r="AX34" i="3"/>
  <c r="AX33" i="3"/>
  <c r="AX31" i="3"/>
  <c r="BH134" i="1"/>
  <c r="AY30" i="3" s="1"/>
  <c r="AY34" i="3" l="1"/>
  <c r="AY32" i="3"/>
  <c r="AY31" i="3"/>
  <c r="AY33" i="3"/>
  <c r="BI134" i="1"/>
  <c r="AZ30" i="3" s="1"/>
  <c r="AZ34" i="3" l="1"/>
  <c r="AZ32" i="3"/>
  <c r="AZ33" i="3"/>
  <c r="AZ31" i="3"/>
  <c r="BJ134" i="1"/>
  <c r="BA30" i="3" s="1"/>
  <c r="BA32" i="3" l="1"/>
  <c r="BA34" i="3"/>
  <c r="BA33" i="3"/>
  <c r="BA31" i="3"/>
  <c r="BK134" i="1"/>
  <c r="BB30" i="3" s="1"/>
  <c r="BB32" i="3" l="1"/>
  <c r="BB34" i="3"/>
  <c r="BB33" i="3"/>
  <c r="BB31" i="3"/>
  <c r="BL134" i="1"/>
  <c r="BC30" i="3" s="1"/>
  <c r="BC32" i="3" l="1"/>
  <c r="BC34" i="3"/>
  <c r="BC31" i="3"/>
  <c r="BC33" i="3"/>
  <c r="BM134" i="1"/>
  <c r="BD30" i="3" s="1"/>
  <c r="BD34" i="3" l="1"/>
  <c r="BD32" i="3"/>
  <c r="BD33" i="3"/>
  <c r="BD31" i="3"/>
  <c r="BN134" i="1"/>
  <c r="BE30" i="3" s="1"/>
  <c r="BE32" i="3" l="1"/>
  <c r="BE34" i="3"/>
  <c r="BE33" i="3"/>
  <c r="BE31" i="3"/>
  <c r="BO134" i="1"/>
  <c r="BP134" i="1" l="1"/>
  <c r="BQ134" i="1" l="1"/>
  <c r="BR134" i="1" l="1"/>
  <c r="BS134" i="1" l="1"/>
  <c r="BT134" i="1" l="1"/>
  <c r="BU134" i="1" l="1"/>
  <c r="BV134" i="1" l="1"/>
  <c r="BW134" i="1" l="1"/>
  <c r="BX134" i="1" l="1"/>
  <c r="BY134" i="1" l="1"/>
  <c r="BZ134" i="1" l="1"/>
  <c r="CA134" i="1" l="1"/>
  <c r="CB134" i="1" l="1"/>
  <c r="CC134" i="1" l="1"/>
  <c r="CD134" i="1" l="1"/>
  <c r="CE134" i="1" l="1"/>
  <c r="CF134" i="1" l="1"/>
  <c r="CG134" i="1" l="1"/>
  <c r="CH134" i="1" l="1"/>
  <c r="CI134" i="1" l="1"/>
  <c r="CJ134" i="1" l="1"/>
  <c r="CK134" i="1" l="1"/>
  <c r="CL134" i="1" l="1"/>
  <c r="CM134" i="1" l="1"/>
  <c r="CN134" i="1" l="1"/>
  <c r="CO134" i="1" l="1"/>
  <c r="CP134" i="1" l="1"/>
  <c r="CQ134" i="1" l="1"/>
  <c r="CR134" i="1" l="1"/>
  <c r="CS134" i="1" l="1"/>
  <c r="CT134" i="1" l="1"/>
  <c r="CU134" i="1" l="1"/>
  <c r="CV134" i="1" l="1"/>
  <c r="CW134" i="1" l="1"/>
  <c r="CX134" i="1" l="1"/>
  <c r="CY134" i="1" l="1"/>
  <c r="CZ134" i="1" l="1"/>
  <c r="DA134" i="1" l="1"/>
  <c r="DB134" i="1" l="1"/>
  <c r="DC134" i="1" l="1"/>
  <c r="DD134" i="1" l="1"/>
  <c r="DE134" i="1" l="1"/>
  <c r="DF134" i="1" l="1"/>
  <c r="DG134" i="1" l="1"/>
  <c r="DH134" i="1" l="1"/>
  <c r="DI134" i="1" l="1"/>
  <c r="DJ134" i="1" l="1"/>
  <c r="DK134" i="1" l="1"/>
  <c r="DL134" i="1" l="1"/>
  <c r="DM134" i="1" l="1"/>
  <c r="DN134" i="1" l="1"/>
  <c r="DO134" i="1" l="1"/>
  <c r="E2" i="1"/>
  <c r="DP134" i="1" l="1"/>
  <c r="DQ134" i="1" l="1"/>
  <c r="DR134" i="1" l="1"/>
</calcChain>
</file>

<file path=xl/sharedStrings.xml><?xml version="1.0" encoding="utf-8"?>
<sst xmlns="http://schemas.openxmlformats.org/spreadsheetml/2006/main" count="250" uniqueCount="154">
  <si>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</si>
  <si>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</si>
  <si>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</si>
  <si>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</si>
  <si>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0.0.0</t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</si>
  <si>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</si>
  <si>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</si>
  <si>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</si>
  <si>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</si>
  <si>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</si>
  <si>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</si>
  <si>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</si>
  <si>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</si>
  <si>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</si>
  <si>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</si>
  <si>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</si>
  <si>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</si>
  <si>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</si>
  <si>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</si>
  <si>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</si>
  <si>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</si>
  <si>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</si>
  <si>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</si>
  <si>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</si>
  <si>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</si>
  <si>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</si>
  <si>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○</t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</si>
  <si>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</si>
  <si>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○○システム開発</t>
    <rPh sb="6" eb="8">
      <t>カイハツ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</si>
  <si>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</si>
  <si>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</si>
  <si>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</si>
  <si>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</si>
  <si>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</si>
  <si>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</si>
  <si>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</si>
  <si>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</si>
  <si>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</si>
  <si>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</si>
  <si>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</si>
  <si>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</si>
  <si>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</si>
  <si>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</si>
  <si>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</si>
  <si>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</si>
  <si>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</si>
  <si>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</si>
  <si>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</si>
  <si>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</si>
  <si>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</si>
  <si>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</si>
  <si>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</si>
  <si>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</si>
  <si>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</si>
  <si>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</si>
  <si>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</si>
  <si>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</si>
  <si>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</si>
  <si>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</si>
  <si>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</si>
  <si>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</si>
  <si>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</si>
  <si>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</si>
  <si>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</si>
  <si>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</si>
  <si>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</si>
  <si>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</si>
  <si>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</si>
  <si>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</si>
  <si>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</si>
  <si>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</si>
  <si>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</si>
  <si>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</si>
  <si>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</si>
  <si>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</si>
  <si>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</si>
  <si>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</si>
  <si>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</si>
  <si>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</si>
  <si>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</si>
  <si>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</si>
  <si>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</si>
  <si>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</si>
  <si>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</si>
  <si>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</si>
  <si>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</si>
  <si>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</si>
  <si>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</si>
  <si>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</si>
  <si>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</si>
  <si>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</si>
  <si>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</si>
  <si>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</si>
  <si>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</si>
  <si>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</si>
  <si>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</si>
  <si>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</si>
  <si>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</si>
  <si>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</si>
  <si>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</si>
  <si>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</si>
  <si>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</si>
  <si>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</si>
  <si>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</si>
  <si>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</si>
  <si>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</si>
  <si>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</si>
  <si>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チームビルディング</t>
    <phoneticPr fontId="1"/>
  </si>
  <si>
    <t>完了</t>
  </si>
  <si>
    <t>　プロジェクト計画</t>
    <rPh sb="7" eb="9">
      <t>ケイカク</t>
    </rPh>
    <phoneticPr fontId="1"/>
  </si>
  <si>
    <t>プロジェクト計画書作成</t>
    <rPh sb="6" eb="9">
      <t>ケイカクショ</t>
    </rPh>
    <rPh sb="9" eb="11">
      <t>サクセイ</t>
    </rPh>
    <phoneticPr fontId="1"/>
  </si>
  <si>
    <t>プロジェクト計画書</t>
    <rPh sb="6" eb="9">
      <t>ケイカクショ</t>
    </rPh>
    <phoneticPr fontId="1"/>
  </si>
  <si>
    <t>遂行中</t>
  </si>
  <si>
    <t xml:space="preserve"> 外部設計</t>
    <rPh sb="1" eb="3">
      <t>ガイブ</t>
    </rPh>
    <rPh sb="3" eb="5">
      <t>セッケイ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</si>
  <si>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</si>
  <si>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</si>
  <si>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契約書作成</t>
    <rPh sb="0" eb="3">
      <t>ケイヤクショ</t>
    </rPh>
    <rPh sb="3" eb="5">
      <t>サクセイ</t>
    </rPh>
    <phoneticPr fontId="1"/>
  </si>
  <si>
    <t>契約書</t>
    <rPh sb="0" eb="3">
      <t>ケイヤクショ</t>
    </rPh>
    <phoneticPr fontId="1"/>
  </si>
  <si>
    <t xml:space="preserve"> 中間発表</t>
    <rPh sb="1" eb="3">
      <t>チュウカン</t>
    </rPh>
    <rPh sb="3" eb="5">
      <t>ハッピョウ</t>
    </rPh>
    <phoneticPr fontId="1"/>
  </si>
  <si>
    <t>中間発表スライド</t>
    <rPh sb="0" eb="2">
      <t>チュウカン</t>
    </rPh>
    <rPh sb="2" eb="4">
      <t>ハッピョウ</t>
    </rPh>
    <phoneticPr fontId="1"/>
  </si>
  <si>
    <t>内部設計</t>
    <rPh sb="0" eb="2">
      <t>ナイブ</t>
    </rPh>
    <rPh sb="2" eb="4">
      <t>セッケイ</t>
    </rPh>
    <phoneticPr fontId="1"/>
  </si>
  <si>
    <t>内部設計書作成</t>
    <rPh sb="0" eb="2">
      <t>ナイブ</t>
    </rPh>
    <rPh sb="2" eb="5">
      <t>セッケイショ</t>
    </rPh>
    <rPh sb="5" eb="7">
      <t>サクセイ</t>
    </rPh>
    <phoneticPr fontId="1"/>
  </si>
  <si>
    <t>内部設計書</t>
    <rPh sb="0" eb="2">
      <t>ナイブ</t>
    </rPh>
    <rPh sb="2" eb="5">
      <t>セッケイショ</t>
    </rPh>
    <phoneticPr fontId="1"/>
  </si>
  <si>
    <t xml:space="preserve"> 発注書</t>
    <rPh sb="1" eb="4">
      <t>ハッチュウショ</t>
    </rPh>
    <phoneticPr fontId="1"/>
  </si>
  <si>
    <t>発注書作成</t>
    <rPh sb="0" eb="2">
      <t>ハッチュウ</t>
    </rPh>
    <rPh sb="2" eb="3">
      <t>ショ</t>
    </rPh>
    <rPh sb="3" eb="5">
      <t>サクセイ</t>
    </rPh>
    <phoneticPr fontId="1"/>
  </si>
  <si>
    <t>発注書</t>
    <rPh sb="0" eb="2">
      <t>ハッチュウ</t>
    </rPh>
    <rPh sb="2" eb="3">
      <t>ショ</t>
    </rPh>
    <phoneticPr fontId="1"/>
  </si>
  <si>
    <t>テスト計画書作成</t>
    <rPh sb="3" eb="6">
      <t>ケイカクショ</t>
    </rPh>
    <rPh sb="6" eb="8">
      <t>サクセイ</t>
    </rPh>
    <phoneticPr fontId="1"/>
  </si>
  <si>
    <t>テスト計画書</t>
    <rPh sb="3" eb="6">
      <t>ケイカクショ</t>
    </rPh>
    <phoneticPr fontId="1"/>
  </si>
  <si>
    <t>委託</t>
    <rPh sb="0" eb="2">
      <t>イタク</t>
    </rPh>
    <phoneticPr fontId="1"/>
  </si>
  <si>
    <t>プログラミング</t>
    <phoneticPr fontId="1"/>
  </si>
  <si>
    <t>プログラム</t>
    <phoneticPr fontId="1"/>
  </si>
  <si>
    <t>テスト</t>
    <phoneticPr fontId="1"/>
  </si>
  <si>
    <t>テスト報告書</t>
    <rPh sb="3" eb="6">
      <t>ホウコクショ</t>
    </rPh>
    <phoneticPr fontId="1"/>
  </si>
  <si>
    <t>納品書、マニュアル</t>
    <rPh sb="0" eb="2">
      <t>ノウヒン</t>
    </rPh>
    <rPh sb="2" eb="3">
      <t>ショ</t>
    </rPh>
    <phoneticPr fontId="1"/>
  </si>
  <si>
    <t>検収</t>
    <rPh sb="0" eb="2">
      <t>ケンシュウ</t>
    </rPh>
    <phoneticPr fontId="1"/>
  </si>
  <si>
    <t>プログラム、納品書、マニュアル</t>
    <rPh sb="6" eb="8">
      <t>ノウヒン</t>
    </rPh>
    <rPh sb="8" eb="9">
      <t>ショ</t>
    </rPh>
    <phoneticPr fontId="1"/>
  </si>
  <si>
    <t>　プロジェクト監視・コントロール</t>
    <rPh sb="7" eb="9">
      <t>カンシ</t>
    </rPh>
    <phoneticPr fontId="1"/>
  </si>
  <si>
    <t>議事録作成</t>
    <rPh sb="0" eb="3">
      <t>ギジロク</t>
    </rPh>
    <rPh sb="3" eb="5">
      <t>サクセイ</t>
    </rPh>
    <phoneticPr fontId="1"/>
  </si>
  <si>
    <t>議事録</t>
    <rPh sb="0" eb="3">
      <t>ギジロク</t>
    </rPh>
    <phoneticPr fontId="1"/>
  </si>
  <si>
    <t>週報作成</t>
    <rPh sb="0" eb="2">
      <t>シュウホウ</t>
    </rPh>
    <rPh sb="2" eb="4">
      <t>サクセイ</t>
    </rPh>
    <phoneticPr fontId="1"/>
  </si>
  <si>
    <t>週報</t>
    <rPh sb="0" eb="2">
      <t>シュウホウ</t>
    </rPh>
    <phoneticPr fontId="1"/>
  </si>
  <si>
    <t>管理ツール</t>
    <rPh sb="0" eb="2">
      <t>カンリ</t>
    </rPh>
    <phoneticPr fontId="1"/>
  </si>
  <si>
    <t>ガントチャート、EVM</t>
    <phoneticPr fontId="1"/>
  </si>
  <si>
    <t>　プロジェクト終結</t>
    <rPh sb="7" eb="9">
      <t>シュウケツ</t>
    </rPh>
    <phoneticPr fontId="1"/>
  </si>
  <si>
    <t>マネジメントレポート作成</t>
    <rPh sb="10" eb="12">
      <t>サクセイ</t>
    </rPh>
    <phoneticPr fontId="1"/>
  </si>
  <si>
    <t>マネジメントレポート</t>
    <phoneticPr fontId="1"/>
  </si>
  <si>
    <t>PD発表</t>
    <rPh sb="2" eb="4">
      <t>ハッピョウ</t>
    </rPh>
    <phoneticPr fontId="1"/>
  </si>
  <si>
    <t>PD発表スライド</t>
    <rPh sb="2" eb="4">
      <t>ハッピョウ</t>
    </rPh>
    <phoneticPr fontId="1"/>
  </si>
  <si>
    <t>PM発表</t>
    <rPh sb="2" eb="4">
      <t>ハッピョウ</t>
    </rPh>
    <phoneticPr fontId="1"/>
  </si>
  <si>
    <t>PM発表スライド</t>
    <rPh sb="2" eb="4">
      <t>ハッピョウ</t>
    </rPh>
    <phoneticPr fontId="1"/>
  </si>
  <si>
    <t>保留</t>
  </si>
  <si>
    <t>若月</t>
    <rPh sb="0" eb="2">
      <t>ワカツキ</t>
    </rPh>
    <phoneticPr fontId="1"/>
  </si>
  <si>
    <t>森谷</t>
    <rPh sb="0" eb="1">
      <t>モリ</t>
    </rPh>
    <rPh sb="1" eb="2">
      <t>ヤ</t>
    </rPh>
    <phoneticPr fontId="1"/>
  </si>
  <si>
    <t>齋藤</t>
    <rPh sb="0" eb="2">
      <t>サイトウ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</si>
</sst>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0" borderId="4" xfId="0" applyFont="1" applyBorder="1" applyAlignment="1" applyProtection="1">
      <alignment horizontal="left" vertical="center" wrapText="1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45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5</c:v>
                </c:pt>
                <c:pt idx="1">
                  <c:v>27</c:v>
                </c:pt>
                <c:pt idx="2">
                  <c:v>53</c:v>
                </c:pt>
                <c:pt idx="3">
                  <c:v>59</c:v>
                </c:pt>
                <c:pt idx="4">
                  <c:v>72</c:v>
                </c:pt>
                <c:pt idx="5">
                  <c:v>93</c:v>
                </c:pt>
                <c:pt idx="6">
                  <c:v>117</c:v>
                </c:pt>
                <c:pt idx="7">
                  <c:v>141</c:v>
                </c:pt>
                <c:pt idx="8">
                  <c:v>168</c:v>
                </c:pt>
                <c:pt idx="9">
                  <c:v>195</c:v>
                </c:pt>
                <c:pt idx="10">
                  <c:v>224</c:v>
                </c:pt>
                <c:pt idx="11">
                  <c:v>251</c:v>
                </c:pt>
                <c:pt idx="12">
                  <c:v>279</c:v>
                </c:pt>
                <c:pt idx="13">
                  <c:v>307</c:v>
                </c:pt>
                <c:pt idx="14">
                  <c:v>335</c:v>
                </c:pt>
                <c:pt idx="15">
                  <c:v>360</c:v>
                </c:pt>
                <c:pt idx="16">
                  <c:v>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2</c:v>
                </c:pt>
                <c:pt idx="1">
                  <c:v>12</c:v>
                </c:pt>
                <c:pt idx="2">
                  <c:v>20</c:v>
                </c:pt>
                <c:pt idx="3">
                  <c:v>41</c:v>
                </c:pt>
                <c:pt idx="4">
                  <c:v>62</c:v>
                </c:pt>
                <c:pt idx="5">
                  <c:v>83</c:v>
                </c:pt>
                <c:pt idx="6">
                  <c:v>104</c:v>
                </c:pt>
                <c:pt idx="7">
                  <c:v>149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486512"/>
        <c:axId val="261487072"/>
      </c:lineChart>
      <c:dateAx>
        <c:axId val="26148651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261487072"/>
        <c:crosses val="autoZero"/>
        <c:auto val="1"/>
        <c:lblOffset val="100"/>
        <c:baseTimeUnit val="days"/>
      </c:dateAx>
      <c:valAx>
        <c:axId val="261487072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261486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view="pageBreakPreview" zoomScale="90" zoomScaleNormal="85" zoomScaleSheetLayoutView="90" workbookViewId="0">
      <pane xSplit="10" ySplit="4" topLeftCell="K5" activePane="bottomRight" state="frozen"/>
      <selection pane="topRight" activeCell="J1" sqref="J1"/>
      <selection pane="bottomLeft" activeCell="A5" sqref="A5"/>
      <selection pane="bottomRight" activeCell="I19" sqref="I19:I20"/>
    </sheetView>
  </sheetViews>
  <sheetFormatPr defaultColWidth="2.6640625" defaultRowHeight="13.2" x14ac:dyDescent="0.2"/>
  <cols>
    <col min="1" max="1" width="5.6640625" style="24" bestFit="1" customWidth="1"/>
    <col min="2" max="3" width="16.77734375" style="2" customWidth="1"/>
    <col min="4" max="4" width="12.33203125" style="2" customWidth="1"/>
    <col min="5" max="8" width="4.77734375" style="2" customWidth="1"/>
    <col min="9" max="9" width="7.109375" style="2" bestFit="1" customWidth="1"/>
    <col min="10" max="10" width="7.6640625" style="2" customWidth="1"/>
    <col min="11" max="122" width="2.33203125" style="2" customWidth="1"/>
    <col min="123" max="16384" width="2.6640625" style="2"/>
  </cols>
  <sheetData>
    <row r="1" spans="1:122" ht="25.5" customHeight="1" x14ac:dyDescent="0.2">
      <c r="A1" s="15" t="s">
        <v>5</v>
      </c>
      <c r="B1" s="87" t="s">
        <v>28</v>
      </c>
      <c r="C1" s="88"/>
      <c r="D1" s="3" t="s">
        <v>3</v>
      </c>
      <c r="E1" s="89" t="s">
        <v>6</v>
      </c>
      <c r="F1" s="90"/>
      <c r="G1" s="90"/>
      <c r="H1" s="90"/>
      <c r="I1" s="90"/>
      <c r="J1" s="90"/>
      <c r="K1" s="90"/>
      <c r="L1" s="90"/>
      <c r="M1" s="90"/>
      <c r="N1" s="90"/>
      <c r="O1" s="91"/>
      <c r="P1" s="80" t="s">
        <v>0</v>
      </c>
      <c r="Q1" s="81"/>
      <c r="R1" s="81"/>
      <c r="S1" s="81"/>
      <c r="T1" s="82"/>
      <c r="U1" s="83" t="s">
        <v>4</v>
      </c>
      <c r="V1" s="84"/>
      <c r="W1" s="84"/>
      <c r="X1" s="84"/>
      <c r="Y1" s="84"/>
      <c r="Z1" s="85"/>
      <c r="AA1" s="80" t="s">
        <v>7</v>
      </c>
      <c r="AB1" s="81"/>
      <c r="AC1" s="82"/>
      <c r="AD1" s="83"/>
      <c r="AE1" s="84"/>
      <c r="AF1" s="84"/>
      <c r="AG1" s="84"/>
      <c r="AH1" s="85"/>
      <c r="AI1" s="78" t="s">
        <v>8</v>
      </c>
      <c r="AJ1" s="78"/>
      <c r="AK1" s="78"/>
      <c r="AL1" s="72"/>
      <c r="AM1" s="73"/>
      <c r="AN1" s="73"/>
      <c r="AO1" s="73"/>
      <c r="AP1" s="74"/>
    </row>
    <row r="2" spans="1:122" x14ac:dyDescent="0.2">
      <c r="A2" s="4"/>
      <c r="D2" s="10" t="s">
        <v>29</v>
      </c>
      <c r="E2" s="11">
        <f>SUM(J5,J7,J11,J9,J13,J15,J17,J19,J23,J25,J27,J29,J31,J33,J21,J35,J37,J39,J41,J43,J45,J47,J49,J51,J53,J55,J57,J59,J61,J63,J65,J67,J69)/20</f>
        <v>2.25</v>
      </c>
      <c r="F2" s="1" t="s">
        <v>30</v>
      </c>
      <c r="G2" s="1"/>
      <c r="H2" s="10" t="s">
        <v>31</v>
      </c>
      <c r="I2" s="11">
        <f>SUM(J6,J8,J12,J10,J14,J16,J18,J20,J24,J26,J28,J30,J32,J34,J22,J36,J38,J40,J42,J44,J46,J48,J50,J52,J54,J56,J58,J60,J62,J64,J66,J68,J70)/20</f>
        <v>1.1000000000000001</v>
      </c>
      <c r="J2" s="1" t="s">
        <v>30</v>
      </c>
      <c r="K2" s="1"/>
      <c r="L2" s="1"/>
    </row>
    <row r="3" spans="1:122" ht="28.5" customHeight="1" x14ac:dyDescent="0.2">
      <c r="A3" s="75" t="s">
        <v>32</v>
      </c>
      <c r="B3" s="79" t="s">
        <v>16</v>
      </c>
      <c r="C3" s="79" t="s">
        <v>33</v>
      </c>
      <c r="D3" s="79" t="s">
        <v>23</v>
      </c>
      <c r="E3" s="79" t="s">
        <v>1</v>
      </c>
      <c r="F3" s="79"/>
      <c r="G3" s="79"/>
      <c r="H3" s="79"/>
      <c r="I3" s="79" t="s">
        <v>2</v>
      </c>
      <c r="J3" s="16" t="s">
        <v>21</v>
      </c>
      <c r="K3" s="6" t="s">
        <v>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14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13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12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2">
      <c r="A4" s="76"/>
      <c r="B4" s="79"/>
      <c r="C4" s="79"/>
      <c r="D4" s="79"/>
      <c r="E4" s="14" t="str">
        <f>データ!A2</f>
        <v>若月</v>
      </c>
      <c r="F4" s="14" t="str">
        <f>データ!A3</f>
        <v>森谷</v>
      </c>
      <c r="G4" s="14" t="str">
        <f>データ!A4</f>
        <v>齋藤</v>
      </c>
      <c r="H4" s="14" t="str">
        <f>IF(データ!A5&lt;&gt;"",データ!A5,"－")</f>
        <v>－</v>
      </c>
      <c r="I4" s="79"/>
      <c r="J4" s="17" t="s">
        <v>22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2">
      <c r="A5" s="77">
        <v>0</v>
      </c>
      <c r="B5" s="68" t="s">
        <v>106</v>
      </c>
      <c r="C5" s="77"/>
      <c r="D5" s="77"/>
      <c r="E5" s="86"/>
      <c r="F5" s="86"/>
      <c r="G5" s="86"/>
      <c r="H5" s="86"/>
      <c r="I5" s="86"/>
      <c r="J5" s="12" t="str">
        <f>IF(C5&lt;&gt;"",SUM(K5:DR5)/データ!$D$2,"")</f>
        <v/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8"/>
      <c r="BJ5" s="39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8"/>
      <c r="CN5" s="39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8"/>
    </row>
    <row r="6" spans="1:122" x14ac:dyDescent="0.2">
      <c r="A6" s="77"/>
      <c r="B6" s="69"/>
      <c r="C6" s="77"/>
      <c r="D6" s="77"/>
      <c r="E6" s="86"/>
      <c r="F6" s="86"/>
      <c r="G6" s="86"/>
      <c r="H6" s="86"/>
      <c r="I6" s="86"/>
      <c r="J6" s="13" t="str">
        <f>IF(C5&lt;&gt;"",SUM(K6:DR6)/データ!$D$2,"")</f>
        <v/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1"/>
      <c r="BJ6" s="42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1"/>
      <c r="CN6" s="42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1"/>
    </row>
    <row r="7" spans="1:122" x14ac:dyDescent="0.2">
      <c r="A7" s="77">
        <v>1</v>
      </c>
      <c r="B7" s="77" t="s">
        <v>20</v>
      </c>
      <c r="C7" s="68"/>
      <c r="D7" s="68"/>
      <c r="E7" s="86"/>
      <c r="F7" s="86"/>
      <c r="G7" s="86"/>
      <c r="H7" s="86"/>
      <c r="I7" s="86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2">
      <c r="A8" s="77"/>
      <c r="B8" s="77"/>
      <c r="C8" s="69"/>
      <c r="D8" s="69"/>
      <c r="E8" s="86"/>
      <c r="F8" s="86"/>
      <c r="G8" s="86"/>
      <c r="H8" s="86"/>
      <c r="I8" s="86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2">
      <c r="A9" s="77">
        <v>1.1000000000000001</v>
      </c>
      <c r="B9" s="77"/>
      <c r="C9" s="68" t="s">
        <v>107</v>
      </c>
      <c r="D9" s="68" t="s">
        <v>88</v>
      </c>
      <c r="E9" s="70" t="s">
        <v>26</v>
      </c>
      <c r="F9" s="70" t="s">
        <v>26</v>
      </c>
      <c r="G9" s="70" t="s">
        <v>26</v>
      </c>
      <c r="H9" s="70"/>
      <c r="I9" s="70" t="s">
        <v>108</v>
      </c>
      <c r="J9" s="12">
        <f>IF(C9&lt;&gt;"",SUM(K9:DR9)/データ!$D$2,"")</f>
        <v>2.875</v>
      </c>
      <c r="K9" s="37">
        <v>3</v>
      </c>
      <c r="L9" s="37"/>
      <c r="M9" s="37"/>
      <c r="N9" s="37">
        <v>3</v>
      </c>
      <c r="O9" s="37">
        <v>3</v>
      </c>
      <c r="P9" s="37">
        <v>3</v>
      </c>
      <c r="Q9" s="37">
        <v>3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2">
      <c r="A10" s="77"/>
      <c r="B10" s="77"/>
      <c r="C10" s="69"/>
      <c r="D10" s="69"/>
      <c r="E10" s="71"/>
      <c r="F10" s="71"/>
      <c r="G10" s="71"/>
      <c r="H10" s="71"/>
      <c r="I10" s="71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2">
      <c r="A11" s="77">
        <v>1.2</v>
      </c>
      <c r="B11" s="77"/>
      <c r="C11" s="68" t="s">
        <v>15</v>
      </c>
      <c r="D11" s="68" t="s">
        <v>24</v>
      </c>
      <c r="E11" s="70" t="s">
        <v>26</v>
      </c>
      <c r="F11" s="70" t="s">
        <v>26</v>
      </c>
      <c r="G11" s="70" t="s">
        <v>26</v>
      </c>
      <c r="H11" s="70"/>
      <c r="I11" s="70" t="s">
        <v>108</v>
      </c>
      <c r="J11" s="12">
        <f>IF(C11&lt;&gt;"",SUM(K11:DR11)/データ!$D$2,"")</f>
        <v>3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3</v>
      </c>
      <c r="V11" s="37">
        <v>3</v>
      </c>
      <c r="W11" s="37">
        <v>3</v>
      </c>
      <c r="X11" s="37">
        <v>3</v>
      </c>
      <c r="Y11" s="37">
        <v>12</v>
      </c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2">
      <c r="A12" s="77"/>
      <c r="B12" s="77"/>
      <c r="C12" s="69"/>
      <c r="D12" s="69"/>
      <c r="E12" s="71"/>
      <c r="F12" s="71"/>
      <c r="G12" s="71"/>
      <c r="H12" s="71"/>
      <c r="I12" s="71"/>
      <c r="J12" s="13">
        <f>IF(C11&lt;&gt;"",SUM(K12:DR12)/データ!$D$2,"")</f>
        <v>4.5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>
        <v>9</v>
      </c>
      <c r="AC12" s="40">
        <v>3</v>
      </c>
      <c r="AD12" s="41">
        <v>3</v>
      </c>
      <c r="AE12" s="42">
        <v>3</v>
      </c>
      <c r="AF12" s="40">
        <v>3</v>
      </c>
      <c r="AG12" s="40"/>
      <c r="AH12" s="40"/>
      <c r="AI12" s="40"/>
      <c r="AJ12" s="40"/>
      <c r="AK12" s="40"/>
      <c r="AL12" s="40"/>
      <c r="AM12" s="40">
        <v>3</v>
      </c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>
        <v>3</v>
      </c>
      <c r="BE12" s="40"/>
      <c r="BF12" s="40"/>
      <c r="BG12" s="40"/>
      <c r="BH12" s="40"/>
      <c r="BI12" s="41"/>
      <c r="BJ12" s="42"/>
      <c r="BK12" s="40">
        <v>3</v>
      </c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2">
      <c r="A13" s="68">
        <v>2</v>
      </c>
      <c r="B13" s="68" t="s">
        <v>109</v>
      </c>
      <c r="C13" s="68"/>
      <c r="D13" s="68"/>
      <c r="E13" s="70"/>
      <c r="F13" s="70"/>
      <c r="G13" s="70"/>
      <c r="H13" s="70"/>
      <c r="I13" s="70"/>
      <c r="J13" s="12" t="str">
        <f>IF(C13&lt;&gt;"",SUM(K13:DR13)/データ!$D$2,"")</f>
        <v/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2">
      <c r="A14" s="69"/>
      <c r="B14" s="69"/>
      <c r="C14" s="69"/>
      <c r="D14" s="69"/>
      <c r="E14" s="71"/>
      <c r="F14" s="71"/>
      <c r="G14" s="71"/>
      <c r="H14" s="71"/>
      <c r="I14" s="71"/>
      <c r="J14" s="13" t="str">
        <f>IF(C13&lt;&gt;"",SUM(K14:DR14)/データ!$D$2,"")</f>
        <v/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1"/>
      <c r="AE14" s="42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2">
      <c r="A15" s="68">
        <v>2.1</v>
      </c>
      <c r="B15" s="68"/>
      <c r="C15" s="68" t="s">
        <v>110</v>
      </c>
      <c r="D15" s="68" t="s">
        <v>111</v>
      </c>
      <c r="E15" s="70" t="s">
        <v>26</v>
      </c>
      <c r="F15" s="70" t="s">
        <v>26</v>
      </c>
      <c r="G15" s="70" t="s">
        <v>26</v>
      </c>
      <c r="H15" s="70"/>
      <c r="I15" s="70" t="s">
        <v>108</v>
      </c>
      <c r="J15" s="12">
        <f>IF(C15&lt;&gt;"",SUM(K15:DR15)/データ!$D$2,"")</f>
        <v>2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>
        <v>3</v>
      </c>
      <c r="AC15" s="37">
        <v>3</v>
      </c>
      <c r="AD15" s="38"/>
      <c r="AE15" s="39"/>
      <c r="AF15" s="37"/>
      <c r="AG15" s="37"/>
      <c r="AH15" s="37"/>
      <c r="AI15" s="37">
        <v>2</v>
      </c>
      <c r="AJ15" s="37">
        <v>2</v>
      </c>
      <c r="AK15" s="37">
        <v>2</v>
      </c>
      <c r="AL15" s="37">
        <v>2</v>
      </c>
      <c r="AM15" s="37">
        <v>2</v>
      </c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2">
      <c r="A16" s="69"/>
      <c r="B16" s="69"/>
      <c r="C16" s="69"/>
      <c r="D16" s="69"/>
      <c r="E16" s="71"/>
      <c r="F16" s="71"/>
      <c r="G16" s="71"/>
      <c r="H16" s="71"/>
      <c r="I16" s="71"/>
      <c r="J16" s="13">
        <f>IF(C15&lt;&gt;"",SUM(K16:DR16)/データ!$D$2,"")</f>
        <v>7.5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>
        <v>0</v>
      </c>
      <c r="AC16" s="40">
        <v>0</v>
      </c>
      <c r="AD16" s="41"/>
      <c r="AE16" s="42"/>
      <c r="AF16" s="40"/>
      <c r="AG16" s="40"/>
      <c r="AH16" s="40"/>
      <c r="AI16" s="40"/>
      <c r="AJ16" s="40">
        <v>3</v>
      </c>
      <c r="AK16" s="40">
        <v>3</v>
      </c>
      <c r="AL16" s="40">
        <v>1</v>
      </c>
      <c r="AM16" s="40">
        <v>8</v>
      </c>
      <c r="AN16" s="40"/>
      <c r="AO16" s="40"/>
      <c r="AP16" s="40"/>
      <c r="AQ16" s="40"/>
      <c r="AR16" s="40"/>
      <c r="AS16" s="40"/>
      <c r="AT16" s="40">
        <v>9</v>
      </c>
      <c r="AU16" s="40"/>
      <c r="AV16" s="40"/>
      <c r="AW16" s="40"/>
      <c r="AX16" s="40"/>
      <c r="AY16" s="40"/>
      <c r="AZ16" s="40"/>
      <c r="BA16" s="40"/>
      <c r="BB16" s="40"/>
      <c r="BC16" s="40"/>
      <c r="BD16" s="40">
        <v>6</v>
      </c>
      <c r="BE16" s="40">
        <v>6</v>
      </c>
      <c r="BF16" s="40">
        <v>3</v>
      </c>
      <c r="BG16" s="40">
        <v>3</v>
      </c>
      <c r="BH16" s="40">
        <v>6</v>
      </c>
      <c r="BI16" s="41"/>
      <c r="BJ16" s="42"/>
      <c r="BK16" s="40">
        <v>3</v>
      </c>
      <c r="BL16" s="40">
        <v>3</v>
      </c>
      <c r="BM16" s="40">
        <v>6</v>
      </c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2">
      <c r="A17" s="68">
        <v>3</v>
      </c>
      <c r="B17" s="68" t="s">
        <v>113</v>
      </c>
      <c r="C17" s="68"/>
      <c r="D17" s="68"/>
      <c r="E17" s="70"/>
      <c r="F17" s="70"/>
      <c r="G17" s="70"/>
      <c r="H17" s="70"/>
      <c r="I17" s="70"/>
      <c r="J17" s="12" t="str">
        <f>IF(C17&lt;&gt;"",SUM(K17:DR17)/データ!$D$2,"")</f>
        <v/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2">
      <c r="A18" s="69"/>
      <c r="B18" s="69"/>
      <c r="C18" s="69"/>
      <c r="D18" s="69"/>
      <c r="E18" s="71"/>
      <c r="F18" s="71"/>
      <c r="G18" s="71"/>
      <c r="H18" s="71"/>
      <c r="I18" s="71"/>
      <c r="J18" s="13" t="str">
        <f>IF(C17&lt;&gt;"",SUM(K18:DR18)/データ!$D$2,"")</f>
        <v/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1"/>
      <c r="AE18" s="42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2">
      <c r="A19" s="68">
        <v>3.1</v>
      </c>
      <c r="B19" s="68"/>
      <c r="C19" s="68" t="s">
        <v>114</v>
      </c>
      <c r="D19" s="68" t="s">
        <v>115</v>
      </c>
      <c r="E19" s="70" t="s">
        <v>26</v>
      </c>
      <c r="F19" s="70" t="s">
        <v>26</v>
      </c>
      <c r="G19" s="70" t="s">
        <v>26</v>
      </c>
      <c r="H19" s="70"/>
      <c r="I19" s="70" t="s">
        <v>108</v>
      </c>
      <c r="J19" s="12">
        <f>IF(C19&lt;&gt;"",SUM(K19:DR19)/データ!$D$2,"")</f>
        <v>4.875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>
        <v>3</v>
      </c>
      <c r="AQ19" s="37">
        <v>3</v>
      </c>
      <c r="AR19" s="37">
        <v>3</v>
      </c>
      <c r="AS19" s="37">
        <v>3</v>
      </c>
      <c r="AT19" s="37">
        <v>6</v>
      </c>
      <c r="AU19" s="37"/>
      <c r="AV19" s="37"/>
      <c r="AW19" s="37">
        <v>3</v>
      </c>
      <c r="AX19" s="37">
        <v>3</v>
      </c>
      <c r="AY19" s="37">
        <v>3</v>
      </c>
      <c r="AZ19" s="37">
        <v>3</v>
      </c>
      <c r="BA19" s="37">
        <v>9</v>
      </c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2">
      <c r="A20" s="69"/>
      <c r="B20" s="69"/>
      <c r="C20" s="69"/>
      <c r="D20" s="69"/>
      <c r="E20" s="71"/>
      <c r="F20" s="71"/>
      <c r="G20" s="71"/>
      <c r="H20" s="71"/>
      <c r="I20" s="71"/>
      <c r="J20" s="13">
        <f>IF(C19&lt;&gt;"",SUM(K20:DR20)/データ!$D$2,"")</f>
        <v>6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>
        <v>3</v>
      </c>
      <c r="AQ20" s="40">
        <v>0</v>
      </c>
      <c r="AR20" s="40">
        <v>0</v>
      </c>
      <c r="AS20" s="40">
        <v>0</v>
      </c>
      <c r="AT20" s="40">
        <v>6</v>
      </c>
      <c r="AU20" s="40"/>
      <c r="AV20" s="40"/>
      <c r="AW20" s="40">
        <v>1</v>
      </c>
      <c r="AX20" s="40">
        <v>1</v>
      </c>
      <c r="AY20" s="40">
        <v>1</v>
      </c>
      <c r="AZ20" s="40">
        <v>3</v>
      </c>
      <c r="BA20" s="40">
        <v>12</v>
      </c>
      <c r="BB20" s="40"/>
      <c r="BC20" s="40"/>
      <c r="BD20" s="40"/>
      <c r="BE20" s="40">
        <v>3</v>
      </c>
      <c r="BF20" s="40">
        <v>3</v>
      </c>
      <c r="BG20" s="40"/>
      <c r="BH20" s="40">
        <v>6</v>
      </c>
      <c r="BI20" s="41"/>
      <c r="BJ20" s="42"/>
      <c r="BK20" s="40">
        <v>3</v>
      </c>
      <c r="BL20" s="40">
        <v>3</v>
      </c>
      <c r="BM20" s="40">
        <v>3</v>
      </c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2">
      <c r="A21" s="68">
        <v>3.2</v>
      </c>
      <c r="B21" s="68"/>
      <c r="C21" s="68" t="s">
        <v>116</v>
      </c>
      <c r="D21" s="68" t="s">
        <v>117</v>
      </c>
      <c r="E21" s="70" t="s">
        <v>26</v>
      </c>
      <c r="F21" s="70" t="s">
        <v>26</v>
      </c>
      <c r="G21" s="70" t="s">
        <v>26</v>
      </c>
      <c r="H21" s="70"/>
      <c r="I21" s="70" t="s">
        <v>150</v>
      </c>
      <c r="J21" s="12">
        <f>IF(C21&lt;&gt;"",SUM(K21:DR21)/データ!$D$2,"")</f>
        <v>2.625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>
        <v>3</v>
      </c>
      <c r="BE21" s="37">
        <v>3</v>
      </c>
      <c r="BF21" s="37">
        <v>3</v>
      </c>
      <c r="BG21" s="37">
        <v>3</v>
      </c>
      <c r="BH21" s="37">
        <v>9</v>
      </c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2">
      <c r="A22" s="69"/>
      <c r="B22" s="69"/>
      <c r="C22" s="69"/>
      <c r="D22" s="69"/>
      <c r="E22" s="71"/>
      <c r="F22" s="71"/>
      <c r="G22" s="71"/>
      <c r="H22" s="71"/>
      <c r="I22" s="71"/>
      <c r="J22" s="13">
        <f>IF(C21&lt;&gt;"",SUM(K22:DR22)/データ!$D$2,"")</f>
        <v>0.375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>
        <v>3</v>
      </c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2">
      <c r="A23" s="68">
        <v>4</v>
      </c>
      <c r="B23" s="68" t="s">
        <v>118</v>
      </c>
      <c r="C23" s="68"/>
      <c r="D23" s="68"/>
      <c r="E23" s="70"/>
      <c r="F23" s="70"/>
      <c r="G23" s="70"/>
      <c r="H23" s="70"/>
      <c r="I23" s="70"/>
      <c r="J23" s="12" t="str">
        <f>IF(C23&lt;&gt;"",SUM(K23:DR23)/データ!$D$2,"")</f>
        <v/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2">
      <c r="A24" s="69"/>
      <c r="B24" s="69"/>
      <c r="C24" s="69"/>
      <c r="D24" s="69"/>
      <c r="E24" s="71"/>
      <c r="F24" s="71"/>
      <c r="G24" s="71"/>
      <c r="H24" s="71"/>
      <c r="I24" s="71"/>
      <c r="J24" s="13" t="str">
        <f>IF(C23&lt;&gt;"",SUM(K24:DR24)/データ!$D$2,"")</f>
        <v/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2">
      <c r="A25" s="68">
        <v>4.0999999999999996</v>
      </c>
      <c r="B25" s="68"/>
      <c r="C25" s="68" t="s">
        <v>40</v>
      </c>
      <c r="D25" s="68" t="s">
        <v>119</v>
      </c>
      <c r="E25" s="70" t="s">
        <v>26</v>
      </c>
      <c r="F25" s="70" t="s">
        <v>26</v>
      </c>
      <c r="G25" s="70" t="s">
        <v>26</v>
      </c>
      <c r="H25" s="70"/>
      <c r="I25" s="70" t="s">
        <v>112</v>
      </c>
      <c r="J25" s="12">
        <f>IF(C25&lt;&gt;"",SUM(K25:DR25)/データ!$D$2,"")</f>
        <v>3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>
        <v>3</v>
      </c>
      <c r="BL25" s="37">
        <v>3</v>
      </c>
      <c r="BM25" s="37">
        <v>3</v>
      </c>
      <c r="BN25" s="37">
        <v>3</v>
      </c>
      <c r="BO25" s="37">
        <v>12</v>
      </c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2">
      <c r="A26" s="69"/>
      <c r="B26" s="69"/>
      <c r="C26" s="69"/>
      <c r="D26" s="69"/>
      <c r="E26" s="71"/>
      <c r="F26" s="71"/>
      <c r="G26" s="71"/>
      <c r="H26" s="71"/>
      <c r="I26" s="71"/>
      <c r="J26" s="13">
        <f>IF(C25&lt;&gt;"",SUM(K26:DR26)/データ!$D$2,"")</f>
        <v>0.375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>
        <v>1</v>
      </c>
      <c r="BL26" s="40">
        <v>1</v>
      </c>
      <c r="BM26" s="40">
        <v>1</v>
      </c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2">
      <c r="A27" s="68">
        <v>5</v>
      </c>
      <c r="B27" s="68" t="s">
        <v>120</v>
      </c>
      <c r="C27" s="68"/>
      <c r="D27" s="68"/>
      <c r="E27" s="70"/>
      <c r="F27" s="70"/>
      <c r="G27" s="70"/>
      <c r="H27" s="70"/>
      <c r="I27" s="70"/>
      <c r="J27" s="12" t="str">
        <f>IF(C27&lt;&gt;"",SUM(K27:DR27)/データ!$D$2,"")</f>
        <v/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2">
      <c r="A28" s="69"/>
      <c r="B28" s="69"/>
      <c r="C28" s="69"/>
      <c r="D28" s="69"/>
      <c r="E28" s="71"/>
      <c r="F28" s="71"/>
      <c r="G28" s="71"/>
      <c r="H28" s="71"/>
      <c r="I28" s="71"/>
      <c r="J28" s="13" t="str">
        <f>IF(C27&lt;&gt;"",SUM(K28:DR28)/データ!$D$2,"")</f>
        <v/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x14ac:dyDescent="0.2">
      <c r="A29" s="68">
        <v>5.0999999999999996</v>
      </c>
      <c r="B29" s="68"/>
      <c r="C29" s="68" t="s">
        <v>121</v>
      </c>
      <c r="D29" s="68" t="s">
        <v>122</v>
      </c>
      <c r="E29" s="70" t="s">
        <v>26</v>
      </c>
      <c r="F29" s="70" t="s">
        <v>26</v>
      </c>
      <c r="G29" s="70" t="s">
        <v>26</v>
      </c>
      <c r="H29" s="70"/>
      <c r="I29" s="70" t="s">
        <v>45</v>
      </c>
      <c r="J29" s="12">
        <f>IF(C29&lt;&gt;"",SUM(K29:DR29)/データ!$D$2,"")</f>
        <v>3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>
        <v>3</v>
      </c>
      <c r="BS29" s="37">
        <v>3</v>
      </c>
      <c r="BT29" s="37">
        <v>3</v>
      </c>
      <c r="BU29" s="37">
        <v>3</v>
      </c>
      <c r="BV29" s="37">
        <v>12</v>
      </c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2">
      <c r="A30" s="69"/>
      <c r="B30" s="69"/>
      <c r="C30" s="69"/>
      <c r="D30" s="69"/>
      <c r="E30" s="71"/>
      <c r="F30" s="71"/>
      <c r="G30" s="71"/>
      <c r="H30" s="71"/>
      <c r="I30" s="71"/>
      <c r="J30" s="13">
        <f>IF(C29&lt;&gt;"",SUM(K30:DR30)/データ!$D$2,"")</f>
        <v>0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2">
      <c r="A31" s="68">
        <v>6</v>
      </c>
      <c r="B31" s="68" t="s">
        <v>123</v>
      </c>
      <c r="C31" s="68"/>
      <c r="D31" s="68"/>
      <c r="E31" s="70"/>
      <c r="F31" s="70"/>
      <c r="G31" s="70"/>
      <c r="H31" s="70"/>
      <c r="I31" s="70"/>
      <c r="J31" s="12" t="str">
        <f>IF(C31&lt;&gt;"",SUM(K31:DR31)/データ!$D$2,"")</f>
        <v/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2">
      <c r="A32" s="69"/>
      <c r="B32" s="69"/>
      <c r="C32" s="69"/>
      <c r="D32" s="69"/>
      <c r="E32" s="71"/>
      <c r="F32" s="71"/>
      <c r="G32" s="71"/>
      <c r="H32" s="71"/>
      <c r="I32" s="71"/>
      <c r="J32" s="13" t="str">
        <f>IF(C31&lt;&gt;"",SUM(K32:DR32)/データ!$D$2,"")</f>
        <v/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2">
      <c r="A33" s="68">
        <v>6.1</v>
      </c>
      <c r="B33" s="68"/>
      <c r="C33" s="68" t="s">
        <v>124</v>
      </c>
      <c r="D33" s="68" t="s">
        <v>125</v>
      </c>
      <c r="E33" s="70" t="s">
        <v>26</v>
      </c>
      <c r="F33" s="70" t="s">
        <v>26</v>
      </c>
      <c r="G33" s="70" t="s">
        <v>26</v>
      </c>
      <c r="H33" s="70"/>
      <c r="I33" s="70" t="s">
        <v>45</v>
      </c>
      <c r="J33" s="12">
        <f>IF(C33&lt;&gt;"",SUM(K33:DR33)/データ!$D$2,"")</f>
        <v>1.75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>
        <v>2</v>
      </c>
      <c r="BZ33" s="37">
        <v>2</v>
      </c>
      <c r="CA33" s="37">
        <v>2</v>
      </c>
      <c r="CB33" s="37">
        <v>2</v>
      </c>
      <c r="CC33" s="37">
        <v>6</v>
      </c>
      <c r="CD33" s="37"/>
      <c r="CE33" s="37"/>
      <c r="CF33" s="37"/>
      <c r="CG33" s="37"/>
      <c r="CH33" s="37"/>
      <c r="CI33" s="37"/>
      <c r="CJ33" s="37"/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2">
      <c r="A34" s="69"/>
      <c r="B34" s="69"/>
      <c r="C34" s="69"/>
      <c r="D34" s="69"/>
      <c r="E34" s="71"/>
      <c r="F34" s="71"/>
      <c r="G34" s="71"/>
      <c r="H34" s="71"/>
      <c r="I34" s="71"/>
      <c r="J34" s="13">
        <f>IF(C33&lt;&gt;"",SUM(K34:DR34)/データ!$D$2,"")</f>
        <v>0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x14ac:dyDescent="0.2">
      <c r="A35" s="68">
        <v>6.2</v>
      </c>
      <c r="B35" s="68"/>
      <c r="C35" s="68" t="s">
        <v>126</v>
      </c>
      <c r="D35" s="68" t="s">
        <v>127</v>
      </c>
      <c r="E35" s="70" t="s">
        <v>26</v>
      </c>
      <c r="F35" s="70" t="s">
        <v>26</v>
      </c>
      <c r="G35" s="70" t="s">
        <v>26</v>
      </c>
      <c r="H35" s="70"/>
      <c r="I35" s="70" t="s">
        <v>45</v>
      </c>
      <c r="J35" s="12">
        <f>IF(C35&lt;&gt;"",SUM(K35:DR35)/データ!$D$2,"")</f>
        <v>1.5</v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>
        <v>2</v>
      </c>
      <c r="BZ35" s="37">
        <v>2</v>
      </c>
      <c r="CA35" s="37">
        <v>2</v>
      </c>
      <c r="CB35" s="37">
        <v>2</v>
      </c>
      <c r="CC35" s="37">
        <v>4</v>
      </c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2">
      <c r="A36" s="69"/>
      <c r="B36" s="69"/>
      <c r="C36" s="69"/>
      <c r="D36" s="69"/>
      <c r="E36" s="71"/>
      <c r="F36" s="71"/>
      <c r="G36" s="71"/>
      <c r="H36" s="71"/>
      <c r="I36" s="71"/>
      <c r="J36" s="13">
        <f>IF(C35&lt;&gt;"",SUM(K36:DR36)/データ!$D$2,"")</f>
        <v>0</v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x14ac:dyDescent="0.2">
      <c r="A37" s="68">
        <v>7</v>
      </c>
      <c r="B37" s="68" t="s">
        <v>128</v>
      </c>
      <c r="C37" s="68"/>
      <c r="D37" s="68"/>
      <c r="E37" s="70"/>
      <c r="F37" s="70"/>
      <c r="G37" s="70"/>
      <c r="H37" s="70"/>
      <c r="I37" s="70"/>
      <c r="J37" s="12" t="str">
        <f>IF(C37&lt;&gt;"",SUM(K37:DR37)/データ!$D$2,"")</f>
        <v/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2">
      <c r="A38" s="69"/>
      <c r="B38" s="69"/>
      <c r="C38" s="69"/>
      <c r="D38" s="69"/>
      <c r="E38" s="71"/>
      <c r="F38" s="71"/>
      <c r="G38" s="71"/>
      <c r="H38" s="71"/>
      <c r="I38" s="71"/>
      <c r="J38" s="13" t="str">
        <f>IF(C37&lt;&gt;"",SUM(K38:DR38)/データ!$D$2,"")</f>
        <v/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2">
      <c r="A39" s="68">
        <v>7.1</v>
      </c>
      <c r="B39" s="68"/>
      <c r="C39" s="68" t="s">
        <v>129</v>
      </c>
      <c r="D39" s="68" t="s">
        <v>130</v>
      </c>
      <c r="E39" s="70" t="s">
        <v>26</v>
      </c>
      <c r="F39" s="70" t="s">
        <v>26</v>
      </c>
      <c r="G39" s="70" t="s">
        <v>26</v>
      </c>
      <c r="H39" s="70"/>
      <c r="I39" s="70" t="s">
        <v>45</v>
      </c>
      <c r="J39" s="12">
        <f>IF(C39&lt;&gt;"",SUM(K39:DR39)/データ!$D$2,"")</f>
        <v>3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>
        <v>3</v>
      </c>
      <c r="CG39" s="37">
        <v>3</v>
      </c>
      <c r="CH39" s="37">
        <v>3</v>
      </c>
      <c r="CI39" s="37">
        <v>3</v>
      </c>
      <c r="CJ39" s="37">
        <v>12</v>
      </c>
      <c r="CK39" s="37"/>
      <c r="CL39" s="37"/>
      <c r="CM39" s="38"/>
      <c r="CN39" s="39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2">
      <c r="A40" s="69"/>
      <c r="B40" s="69"/>
      <c r="C40" s="69"/>
      <c r="D40" s="69"/>
      <c r="E40" s="71"/>
      <c r="F40" s="71"/>
      <c r="G40" s="71"/>
      <c r="H40" s="71"/>
      <c r="I40" s="71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x14ac:dyDescent="0.2">
      <c r="A41" s="68">
        <v>7.2</v>
      </c>
      <c r="B41" s="68"/>
      <c r="C41" s="68" t="s">
        <v>131</v>
      </c>
      <c r="D41" s="68" t="s">
        <v>132</v>
      </c>
      <c r="E41" s="70" t="s">
        <v>26</v>
      </c>
      <c r="F41" s="70" t="s">
        <v>26</v>
      </c>
      <c r="G41" s="70" t="s">
        <v>26</v>
      </c>
      <c r="H41" s="70"/>
      <c r="I41" s="70" t="s">
        <v>45</v>
      </c>
      <c r="J41" s="12">
        <f>IF(C41&lt;&gt;"",SUM(K41:DR41)/データ!$D$2,"")</f>
        <v>0.75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>
        <v>3</v>
      </c>
      <c r="CN41" s="39">
        <v>3</v>
      </c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2">
      <c r="A42" s="69"/>
      <c r="B42" s="69"/>
      <c r="C42" s="69"/>
      <c r="D42" s="69"/>
      <c r="E42" s="71"/>
      <c r="F42" s="71"/>
      <c r="G42" s="71"/>
      <c r="H42" s="71"/>
      <c r="I42" s="71"/>
      <c r="J42" s="13">
        <f>IF(C41&lt;&gt;"",SUM(K42:DR42)/データ!$D$2,"")</f>
        <v>0</v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x14ac:dyDescent="0.2">
      <c r="A43" s="68">
        <v>7.3</v>
      </c>
      <c r="B43" s="68"/>
      <c r="C43" s="68" t="s">
        <v>80</v>
      </c>
      <c r="D43" s="68" t="s">
        <v>133</v>
      </c>
      <c r="E43" s="70" t="s">
        <v>26</v>
      </c>
      <c r="F43" s="70" t="s">
        <v>26</v>
      </c>
      <c r="G43" s="70" t="s">
        <v>26</v>
      </c>
      <c r="H43" s="70"/>
      <c r="I43" s="70" t="s">
        <v>45</v>
      </c>
      <c r="J43" s="12">
        <f>IF(C43&lt;&gt;"",SUM(K43:DR43)/データ!$D$2,"")</f>
        <v>2.25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>
        <v>3</v>
      </c>
      <c r="CP43" s="37">
        <v>3</v>
      </c>
      <c r="CQ43" s="37">
        <v>12</v>
      </c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2">
      <c r="A44" s="69"/>
      <c r="B44" s="69"/>
      <c r="C44" s="69"/>
      <c r="D44" s="69"/>
      <c r="E44" s="71"/>
      <c r="F44" s="71"/>
      <c r="G44" s="71"/>
      <c r="H44" s="71"/>
      <c r="I44" s="71"/>
      <c r="J44" s="13">
        <f>IF(C43&lt;&gt;"",SUM(K44:DR44)/データ!$D$2,"")</f>
        <v>0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x14ac:dyDescent="0.2">
      <c r="A45" s="68">
        <v>8</v>
      </c>
      <c r="B45" s="68" t="s">
        <v>134</v>
      </c>
      <c r="C45" s="68"/>
      <c r="D45" s="68"/>
      <c r="E45" s="70"/>
      <c r="F45" s="70"/>
      <c r="G45" s="70"/>
      <c r="H45" s="70"/>
      <c r="I45" s="70"/>
      <c r="J45" s="12" t="str">
        <f>IF(C45&lt;&gt;"",SUM(K45:DR45)/データ!$D$2,"")</f>
        <v/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2">
      <c r="A46" s="69"/>
      <c r="B46" s="69"/>
      <c r="C46" s="69"/>
      <c r="D46" s="69"/>
      <c r="E46" s="71"/>
      <c r="F46" s="71"/>
      <c r="G46" s="71"/>
      <c r="H46" s="71"/>
      <c r="I46" s="71"/>
      <c r="J46" s="13" t="str">
        <f>IF(C45&lt;&gt;"",SUM(K46:DR46)/データ!$D$2,"")</f>
        <v/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2">
      <c r="A47" s="68">
        <v>8.1</v>
      </c>
      <c r="B47" s="68"/>
      <c r="C47" s="68" t="s">
        <v>134</v>
      </c>
      <c r="D47" s="68" t="s">
        <v>135</v>
      </c>
      <c r="E47" s="70" t="s">
        <v>26</v>
      </c>
      <c r="F47" s="70" t="s">
        <v>26</v>
      </c>
      <c r="G47" s="70" t="s">
        <v>26</v>
      </c>
      <c r="H47" s="70"/>
      <c r="I47" s="70" t="s">
        <v>45</v>
      </c>
      <c r="J47" s="12">
        <f>IF(C47&lt;&gt;"",SUM(K47:DR47)/データ!$D$2,"")</f>
        <v>0.125</v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>
        <v>1</v>
      </c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2">
      <c r="A48" s="69"/>
      <c r="B48" s="69"/>
      <c r="C48" s="69"/>
      <c r="D48" s="69"/>
      <c r="E48" s="71"/>
      <c r="F48" s="71"/>
      <c r="G48" s="71"/>
      <c r="H48" s="71"/>
      <c r="I48" s="71"/>
      <c r="J48" s="13">
        <f>IF(C47&lt;&gt;"",SUM(K48:DR48)/データ!$D$2,"")</f>
        <v>0</v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2">
      <c r="A49" s="68">
        <v>9</v>
      </c>
      <c r="B49" s="68" t="s">
        <v>136</v>
      </c>
      <c r="C49" s="68"/>
      <c r="D49" s="68"/>
      <c r="E49" s="70"/>
      <c r="F49" s="70"/>
      <c r="G49" s="70"/>
      <c r="H49" s="70"/>
      <c r="I49" s="70"/>
      <c r="J49" s="12" t="str">
        <f>IF(C49&lt;&gt;"",SUM(K49:DR49)/データ!$D$2,"")</f>
        <v/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2">
      <c r="A50" s="69"/>
      <c r="B50" s="69"/>
      <c r="C50" s="69"/>
      <c r="D50" s="69"/>
      <c r="E50" s="71"/>
      <c r="F50" s="71"/>
      <c r="G50" s="71"/>
      <c r="H50" s="71"/>
      <c r="I50" s="71"/>
      <c r="J50" s="13" t="str">
        <f>IF(C49&lt;&gt;"",SUM(K50:DR50)/データ!$D$2,"")</f>
        <v/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x14ac:dyDescent="0.2">
      <c r="A51" s="68">
        <v>9.1</v>
      </c>
      <c r="B51" s="68"/>
      <c r="C51" s="68" t="s">
        <v>137</v>
      </c>
      <c r="D51" s="68" t="s">
        <v>138</v>
      </c>
      <c r="E51" s="70" t="s">
        <v>26</v>
      </c>
      <c r="F51" s="70" t="s">
        <v>26</v>
      </c>
      <c r="G51" s="70" t="s">
        <v>26</v>
      </c>
      <c r="H51" s="70"/>
      <c r="I51" s="70" t="s">
        <v>112</v>
      </c>
      <c r="J51" s="12">
        <f>IF(C51&lt;&gt;"",SUM(K51:DR51)/データ!$D$2,"")</f>
        <v>1.875</v>
      </c>
      <c r="K51" s="37">
        <v>1</v>
      </c>
      <c r="L51" s="37"/>
      <c r="M51" s="37"/>
      <c r="N51" s="37"/>
      <c r="O51" s="37"/>
      <c r="P51" s="37"/>
      <c r="Q51" s="37"/>
      <c r="R51" s="37">
        <v>1</v>
      </c>
      <c r="S51" s="37"/>
      <c r="T51" s="37"/>
      <c r="U51" s="37"/>
      <c r="V51" s="37"/>
      <c r="W51" s="37"/>
      <c r="X51" s="37"/>
      <c r="Y51" s="37">
        <v>1</v>
      </c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>
        <v>1</v>
      </c>
      <c r="AN51" s="37"/>
      <c r="AO51" s="37"/>
      <c r="AP51" s="37"/>
      <c r="AQ51" s="37"/>
      <c r="AR51" s="37"/>
      <c r="AS51" s="37"/>
      <c r="AT51" s="37">
        <v>1</v>
      </c>
      <c r="AU51" s="37"/>
      <c r="AV51" s="37"/>
      <c r="AW51" s="37"/>
      <c r="AX51" s="37"/>
      <c r="AY51" s="37"/>
      <c r="AZ51" s="37"/>
      <c r="BA51" s="37">
        <v>1</v>
      </c>
      <c r="BB51" s="37"/>
      <c r="BC51" s="37"/>
      <c r="BD51" s="37"/>
      <c r="BE51" s="37"/>
      <c r="BF51" s="37"/>
      <c r="BG51" s="37"/>
      <c r="BH51" s="37">
        <v>1</v>
      </c>
      <c r="BI51" s="38"/>
      <c r="BJ51" s="39"/>
      <c r="BK51" s="37"/>
      <c r="BL51" s="37"/>
      <c r="BM51" s="37"/>
      <c r="BN51" s="37"/>
      <c r="BO51" s="37">
        <v>1</v>
      </c>
      <c r="BP51" s="37"/>
      <c r="BQ51" s="37"/>
      <c r="BR51" s="37"/>
      <c r="BS51" s="37"/>
      <c r="BT51" s="37"/>
      <c r="BU51" s="37"/>
      <c r="BV51" s="37">
        <v>1</v>
      </c>
      <c r="BW51" s="37"/>
      <c r="BX51" s="37"/>
      <c r="BY51" s="37"/>
      <c r="BZ51" s="37"/>
      <c r="CA51" s="37"/>
      <c r="CB51" s="37"/>
      <c r="CC51" s="37">
        <v>1</v>
      </c>
      <c r="CD51" s="37"/>
      <c r="CE51" s="37"/>
      <c r="CF51" s="37"/>
      <c r="CG51" s="37"/>
      <c r="CH51" s="37"/>
      <c r="CI51" s="37"/>
      <c r="CJ51" s="37">
        <v>1</v>
      </c>
      <c r="CK51" s="37"/>
      <c r="CL51" s="37"/>
      <c r="CM51" s="38"/>
      <c r="CN51" s="39"/>
      <c r="CO51" s="37"/>
      <c r="CP51" s="37"/>
      <c r="CQ51" s="37">
        <v>1</v>
      </c>
      <c r="CR51" s="37"/>
      <c r="CS51" s="37"/>
      <c r="CT51" s="37"/>
      <c r="CU51" s="37"/>
      <c r="CV51" s="37"/>
      <c r="CW51" s="37"/>
      <c r="CX51" s="37">
        <v>1</v>
      </c>
      <c r="CY51" s="37"/>
      <c r="CZ51" s="37"/>
      <c r="DA51" s="37"/>
      <c r="DB51" s="37"/>
      <c r="DC51" s="37"/>
      <c r="DD51" s="37"/>
      <c r="DE51" s="37">
        <v>1</v>
      </c>
      <c r="DF51" s="37"/>
      <c r="DG51" s="37"/>
      <c r="DH51" s="37"/>
      <c r="DI51" s="37"/>
      <c r="DJ51" s="37"/>
      <c r="DK51" s="37"/>
      <c r="DL51" s="37">
        <v>1</v>
      </c>
      <c r="DM51" s="37"/>
      <c r="DN51" s="37"/>
      <c r="DO51" s="37"/>
      <c r="DP51" s="37"/>
      <c r="DQ51" s="37"/>
      <c r="DR51" s="38"/>
    </row>
    <row r="52" spans="1:122" x14ac:dyDescent="0.2">
      <c r="A52" s="69"/>
      <c r="B52" s="69"/>
      <c r="C52" s="69"/>
      <c r="D52" s="69"/>
      <c r="E52" s="71"/>
      <c r="F52" s="71"/>
      <c r="G52" s="71"/>
      <c r="H52" s="71"/>
      <c r="I52" s="71"/>
      <c r="J52" s="13">
        <f>IF(C51&lt;&gt;"",SUM(K52:DR52)/データ!$D$2,"")</f>
        <v>0.875</v>
      </c>
      <c r="K52" s="40">
        <v>1</v>
      </c>
      <c r="L52" s="40"/>
      <c r="M52" s="40"/>
      <c r="N52" s="40"/>
      <c r="O52" s="40"/>
      <c r="P52" s="40"/>
      <c r="Q52" s="40"/>
      <c r="R52" s="40">
        <v>1</v>
      </c>
      <c r="S52" s="40"/>
      <c r="T52" s="40"/>
      <c r="U52" s="40"/>
      <c r="V52" s="40"/>
      <c r="W52" s="40"/>
      <c r="X52" s="40"/>
      <c r="Y52" s="40">
        <v>1</v>
      </c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>
        <v>1</v>
      </c>
      <c r="AN52" s="40"/>
      <c r="AO52" s="40"/>
      <c r="AP52" s="40"/>
      <c r="AQ52" s="40"/>
      <c r="AR52" s="40"/>
      <c r="AS52" s="40"/>
      <c r="AT52" s="40">
        <v>1</v>
      </c>
      <c r="AU52" s="40"/>
      <c r="AV52" s="40"/>
      <c r="AW52" s="40"/>
      <c r="AX52" s="40"/>
      <c r="AY52" s="40"/>
      <c r="AZ52" s="40"/>
      <c r="BA52" s="40">
        <v>1</v>
      </c>
      <c r="BB52" s="40"/>
      <c r="BC52" s="40"/>
      <c r="BD52" s="40"/>
      <c r="BE52" s="40"/>
      <c r="BF52" s="40"/>
      <c r="BG52" s="40"/>
      <c r="BH52" s="40">
        <v>1</v>
      </c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x14ac:dyDescent="0.2">
      <c r="A53" s="68">
        <v>9.1999999999999993</v>
      </c>
      <c r="B53" s="68"/>
      <c r="C53" s="68" t="s">
        <v>139</v>
      </c>
      <c r="D53" s="68" t="s">
        <v>140</v>
      </c>
      <c r="E53" s="70" t="s">
        <v>26</v>
      </c>
      <c r="F53" s="70" t="s">
        <v>26</v>
      </c>
      <c r="G53" s="70" t="s">
        <v>26</v>
      </c>
      <c r="H53" s="70"/>
      <c r="I53" s="70" t="s">
        <v>112</v>
      </c>
      <c r="J53" s="12">
        <f>IF(C53&lt;&gt;"",SUM(K53:DR53)/データ!$D$2,"")</f>
        <v>1.875</v>
      </c>
      <c r="K53" s="37">
        <v>1</v>
      </c>
      <c r="L53" s="37"/>
      <c r="M53" s="37"/>
      <c r="N53" s="37"/>
      <c r="O53" s="37"/>
      <c r="P53" s="37"/>
      <c r="Q53" s="37"/>
      <c r="R53" s="37">
        <v>1</v>
      </c>
      <c r="S53" s="37"/>
      <c r="T53" s="37"/>
      <c r="U53" s="37"/>
      <c r="V53" s="37"/>
      <c r="W53" s="37"/>
      <c r="X53" s="37"/>
      <c r="Y53" s="37">
        <v>1</v>
      </c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>
        <v>1</v>
      </c>
      <c r="AN53" s="37"/>
      <c r="AO53" s="37"/>
      <c r="AP53" s="37"/>
      <c r="AQ53" s="37"/>
      <c r="AR53" s="37"/>
      <c r="AS53" s="37"/>
      <c r="AT53" s="37">
        <v>1</v>
      </c>
      <c r="AU53" s="37"/>
      <c r="AV53" s="37"/>
      <c r="AW53" s="37"/>
      <c r="AX53" s="37"/>
      <c r="AY53" s="37"/>
      <c r="AZ53" s="37"/>
      <c r="BA53" s="37">
        <v>1</v>
      </c>
      <c r="BB53" s="37"/>
      <c r="BC53" s="37"/>
      <c r="BD53" s="37"/>
      <c r="BE53" s="37"/>
      <c r="BF53" s="37"/>
      <c r="BG53" s="37"/>
      <c r="BH53" s="37">
        <v>1</v>
      </c>
      <c r="BI53" s="38"/>
      <c r="BJ53" s="39"/>
      <c r="BK53" s="37"/>
      <c r="BL53" s="37"/>
      <c r="BM53" s="37"/>
      <c r="BN53" s="37"/>
      <c r="BO53" s="37">
        <v>1</v>
      </c>
      <c r="BP53" s="37"/>
      <c r="BQ53" s="37"/>
      <c r="BR53" s="37"/>
      <c r="BS53" s="37"/>
      <c r="BT53" s="37"/>
      <c r="BU53" s="37"/>
      <c r="BV53" s="37">
        <v>1</v>
      </c>
      <c r="BW53" s="37"/>
      <c r="BX53" s="37"/>
      <c r="BY53" s="37"/>
      <c r="BZ53" s="37"/>
      <c r="CA53" s="37"/>
      <c r="CB53" s="37"/>
      <c r="CC53" s="37">
        <v>1</v>
      </c>
      <c r="CD53" s="37"/>
      <c r="CE53" s="37"/>
      <c r="CF53" s="37"/>
      <c r="CG53" s="37"/>
      <c r="CH53" s="37"/>
      <c r="CI53" s="37"/>
      <c r="CJ53" s="37">
        <v>1</v>
      </c>
      <c r="CK53" s="37"/>
      <c r="CL53" s="37"/>
      <c r="CM53" s="38"/>
      <c r="CN53" s="39"/>
      <c r="CO53" s="37"/>
      <c r="CP53" s="37"/>
      <c r="CQ53" s="37">
        <v>1</v>
      </c>
      <c r="CR53" s="37"/>
      <c r="CS53" s="37"/>
      <c r="CT53" s="37"/>
      <c r="CU53" s="37"/>
      <c r="CV53" s="37"/>
      <c r="CW53" s="37"/>
      <c r="CX53" s="37">
        <v>1</v>
      </c>
      <c r="CY53" s="37"/>
      <c r="CZ53" s="37"/>
      <c r="DA53" s="37"/>
      <c r="DB53" s="37"/>
      <c r="DC53" s="37"/>
      <c r="DD53" s="37"/>
      <c r="DE53" s="37">
        <v>1</v>
      </c>
      <c r="DF53" s="37"/>
      <c r="DG53" s="37"/>
      <c r="DH53" s="37"/>
      <c r="DI53" s="37"/>
      <c r="DJ53" s="37"/>
      <c r="DK53" s="37"/>
      <c r="DL53" s="37">
        <v>1</v>
      </c>
      <c r="DM53" s="37"/>
      <c r="DN53" s="37"/>
      <c r="DO53" s="37"/>
      <c r="DP53" s="37"/>
      <c r="DQ53" s="37"/>
      <c r="DR53" s="38"/>
    </row>
    <row r="54" spans="1:122" x14ac:dyDescent="0.2">
      <c r="A54" s="69"/>
      <c r="B54" s="69"/>
      <c r="C54" s="69"/>
      <c r="D54" s="69"/>
      <c r="E54" s="71"/>
      <c r="F54" s="71"/>
      <c r="G54" s="71"/>
      <c r="H54" s="71"/>
      <c r="I54" s="71"/>
      <c r="J54" s="13">
        <f>IF(C53&lt;&gt;"",SUM(K54:DR54)/データ!$D$2,"")</f>
        <v>0.875</v>
      </c>
      <c r="K54" s="40">
        <v>1</v>
      </c>
      <c r="L54" s="40"/>
      <c r="M54" s="40"/>
      <c r="N54" s="40"/>
      <c r="O54" s="40"/>
      <c r="P54" s="40"/>
      <c r="Q54" s="40"/>
      <c r="R54" s="40">
        <v>1</v>
      </c>
      <c r="S54" s="40"/>
      <c r="T54" s="40"/>
      <c r="U54" s="40"/>
      <c r="V54" s="40"/>
      <c r="W54" s="40"/>
      <c r="X54" s="40"/>
      <c r="Y54" s="40">
        <v>1</v>
      </c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>
        <v>1</v>
      </c>
      <c r="AN54" s="40"/>
      <c r="AO54" s="40"/>
      <c r="AP54" s="40"/>
      <c r="AQ54" s="40"/>
      <c r="AR54" s="40"/>
      <c r="AS54" s="40"/>
      <c r="AT54" s="40">
        <v>1</v>
      </c>
      <c r="AU54" s="40"/>
      <c r="AV54" s="40"/>
      <c r="AW54" s="40"/>
      <c r="AX54" s="40"/>
      <c r="AY54" s="40"/>
      <c r="AZ54" s="40"/>
      <c r="BA54" s="40">
        <v>1</v>
      </c>
      <c r="BB54" s="40"/>
      <c r="BC54" s="40"/>
      <c r="BD54" s="40"/>
      <c r="BE54" s="40"/>
      <c r="BF54" s="40"/>
      <c r="BG54" s="40"/>
      <c r="BH54" s="40">
        <v>1</v>
      </c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2">
      <c r="A55" s="68">
        <v>9.3000000000000007</v>
      </c>
      <c r="B55" s="68"/>
      <c r="C55" s="68" t="s">
        <v>141</v>
      </c>
      <c r="D55" s="68" t="s">
        <v>142</v>
      </c>
      <c r="E55" s="70" t="s">
        <v>26</v>
      </c>
      <c r="F55" s="70" t="s">
        <v>26</v>
      </c>
      <c r="G55" s="70" t="s">
        <v>26</v>
      </c>
      <c r="H55" s="70"/>
      <c r="I55" s="70" t="s">
        <v>112</v>
      </c>
      <c r="J55" s="12">
        <f>IF(C55&lt;&gt;"",SUM(K55:DR55)/データ!$D$2,"")</f>
        <v>1.5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>
        <v>1</v>
      </c>
      <c r="AN55" s="37"/>
      <c r="AO55" s="37"/>
      <c r="AP55" s="37"/>
      <c r="AQ55" s="37"/>
      <c r="AR55" s="37"/>
      <c r="AS55" s="37"/>
      <c r="AT55" s="37">
        <v>1</v>
      </c>
      <c r="AU55" s="37"/>
      <c r="AV55" s="37"/>
      <c r="AW55" s="37"/>
      <c r="AX55" s="37"/>
      <c r="AY55" s="37"/>
      <c r="AZ55" s="37"/>
      <c r="BA55" s="37">
        <v>1</v>
      </c>
      <c r="BB55" s="37"/>
      <c r="BC55" s="37"/>
      <c r="BD55" s="37"/>
      <c r="BE55" s="37"/>
      <c r="BF55" s="37"/>
      <c r="BG55" s="37"/>
      <c r="BH55" s="37">
        <v>1</v>
      </c>
      <c r="BI55" s="38"/>
      <c r="BJ55" s="39"/>
      <c r="BK55" s="37"/>
      <c r="BL55" s="37"/>
      <c r="BM55" s="37"/>
      <c r="BN55" s="37"/>
      <c r="BO55" s="37">
        <v>1</v>
      </c>
      <c r="BP55" s="37"/>
      <c r="BQ55" s="37"/>
      <c r="BR55" s="37"/>
      <c r="BS55" s="37"/>
      <c r="BT55" s="37"/>
      <c r="BU55" s="37"/>
      <c r="BV55" s="37">
        <v>1</v>
      </c>
      <c r="BW55" s="37"/>
      <c r="BX55" s="37"/>
      <c r="BY55" s="37"/>
      <c r="BZ55" s="37"/>
      <c r="CA55" s="37"/>
      <c r="CB55" s="37"/>
      <c r="CC55" s="37">
        <v>1</v>
      </c>
      <c r="CD55" s="37"/>
      <c r="CE55" s="37"/>
      <c r="CF55" s="37"/>
      <c r="CG55" s="37"/>
      <c r="CH55" s="37"/>
      <c r="CI55" s="37"/>
      <c r="CJ55" s="37">
        <v>1</v>
      </c>
      <c r="CK55" s="37"/>
      <c r="CL55" s="37"/>
      <c r="CM55" s="38"/>
      <c r="CN55" s="39"/>
      <c r="CO55" s="37"/>
      <c r="CP55" s="37"/>
      <c r="CQ55" s="37">
        <v>1</v>
      </c>
      <c r="CR55" s="37"/>
      <c r="CS55" s="37"/>
      <c r="CT55" s="37"/>
      <c r="CU55" s="37"/>
      <c r="CV55" s="37"/>
      <c r="CW55" s="37"/>
      <c r="CX55" s="37">
        <v>1</v>
      </c>
      <c r="CY55" s="37"/>
      <c r="CZ55" s="37"/>
      <c r="DA55" s="37"/>
      <c r="DB55" s="37"/>
      <c r="DC55" s="37"/>
      <c r="DD55" s="37"/>
      <c r="DE55" s="37">
        <v>1</v>
      </c>
      <c r="DF55" s="37"/>
      <c r="DG55" s="37"/>
      <c r="DH55" s="37"/>
      <c r="DI55" s="37"/>
      <c r="DJ55" s="37"/>
      <c r="DK55" s="37"/>
      <c r="DL55" s="37">
        <v>1</v>
      </c>
      <c r="DM55" s="37"/>
      <c r="DN55" s="37"/>
      <c r="DO55" s="37"/>
      <c r="DP55" s="37"/>
      <c r="DQ55" s="37"/>
      <c r="DR55" s="38"/>
    </row>
    <row r="56" spans="1:122" x14ac:dyDescent="0.2">
      <c r="A56" s="69"/>
      <c r="B56" s="69"/>
      <c r="C56" s="69"/>
      <c r="D56" s="69"/>
      <c r="E56" s="71"/>
      <c r="F56" s="71"/>
      <c r="G56" s="71"/>
      <c r="H56" s="71"/>
      <c r="I56" s="71"/>
      <c r="J56" s="13">
        <f>IF(C55&lt;&gt;"",SUM(K56:DR56)/データ!$D$2,"")</f>
        <v>0.5</v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>
        <v>1</v>
      </c>
      <c r="AN56" s="40"/>
      <c r="AO56" s="40"/>
      <c r="AP56" s="40"/>
      <c r="AQ56" s="40"/>
      <c r="AR56" s="40"/>
      <c r="AS56" s="40"/>
      <c r="AT56" s="40">
        <v>1</v>
      </c>
      <c r="AU56" s="40"/>
      <c r="AV56" s="40"/>
      <c r="AW56" s="40"/>
      <c r="AX56" s="40"/>
      <c r="AY56" s="40"/>
      <c r="AZ56" s="40"/>
      <c r="BA56" s="40">
        <v>1</v>
      </c>
      <c r="BB56" s="40"/>
      <c r="BC56" s="40"/>
      <c r="BD56" s="40"/>
      <c r="BE56" s="40"/>
      <c r="BF56" s="40"/>
      <c r="BG56" s="40"/>
      <c r="BH56" s="40">
        <v>1</v>
      </c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x14ac:dyDescent="0.2">
      <c r="A57" s="68">
        <v>10</v>
      </c>
      <c r="B57" s="68" t="s">
        <v>143</v>
      </c>
      <c r="C57" s="68"/>
      <c r="D57" s="68"/>
      <c r="E57" s="70"/>
      <c r="F57" s="70"/>
      <c r="G57" s="70"/>
      <c r="H57" s="70"/>
      <c r="I57" s="70"/>
      <c r="J57" s="12" t="str">
        <f>IF(C57&lt;&gt;"",SUM(K57:DR57)/データ!$D$2,"")</f>
        <v/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2">
      <c r="A58" s="69"/>
      <c r="B58" s="69"/>
      <c r="C58" s="69"/>
      <c r="D58" s="69"/>
      <c r="E58" s="71"/>
      <c r="F58" s="71"/>
      <c r="G58" s="71"/>
      <c r="H58" s="71"/>
      <c r="I58" s="71"/>
      <c r="J58" s="13" t="str">
        <f>IF(C57&lt;&gt;"",SUM(K58:DR58)/データ!$D$2,"")</f>
        <v/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2">
      <c r="A59" s="68">
        <v>10.1</v>
      </c>
      <c r="B59" s="68"/>
      <c r="C59" s="68" t="s">
        <v>144</v>
      </c>
      <c r="D59" s="68" t="s">
        <v>145</v>
      </c>
      <c r="E59" s="70" t="s">
        <v>26</v>
      </c>
      <c r="F59" s="70" t="s">
        <v>26</v>
      </c>
      <c r="G59" s="70" t="s">
        <v>26</v>
      </c>
      <c r="H59" s="70"/>
      <c r="I59" s="70" t="s">
        <v>45</v>
      </c>
      <c r="J59" s="12">
        <f>IF(C59&lt;&gt;"",SUM(K59:DR59)/データ!$D$2,"")</f>
        <v>3.125</v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>
        <v>3</v>
      </c>
      <c r="CU59" s="37">
        <v>3</v>
      </c>
      <c r="CV59" s="37">
        <v>3</v>
      </c>
      <c r="CW59" s="37">
        <v>4</v>
      </c>
      <c r="CX59" s="37">
        <v>12</v>
      </c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2">
      <c r="A60" s="69"/>
      <c r="B60" s="69"/>
      <c r="C60" s="69"/>
      <c r="D60" s="69"/>
      <c r="E60" s="71"/>
      <c r="F60" s="71"/>
      <c r="G60" s="71"/>
      <c r="H60" s="71"/>
      <c r="I60" s="71"/>
      <c r="J60" s="13">
        <f>IF(C59&lt;&gt;"",SUM(K60:DR60)/データ!$D$2,"")</f>
        <v>0</v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2">
      <c r="A61" s="68">
        <v>10.199999999999999</v>
      </c>
      <c r="B61" s="68"/>
      <c r="C61" s="68" t="s">
        <v>146</v>
      </c>
      <c r="D61" s="68" t="s">
        <v>147</v>
      </c>
      <c r="E61" s="70" t="s">
        <v>26</v>
      </c>
      <c r="F61" s="70" t="s">
        <v>26</v>
      </c>
      <c r="G61" s="70" t="s">
        <v>26</v>
      </c>
      <c r="H61" s="70"/>
      <c r="I61" s="70" t="s">
        <v>45</v>
      </c>
      <c r="J61" s="12">
        <f>IF(C61&lt;&gt;"",SUM(K61:DR61)/データ!$D$2,"")</f>
        <v>3.125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>
        <v>3</v>
      </c>
      <c r="DB61" s="37">
        <v>3</v>
      </c>
      <c r="DC61" s="37">
        <v>3</v>
      </c>
      <c r="DD61" s="37">
        <v>4</v>
      </c>
      <c r="DE61" s="37">
        <v>12</v>
      </c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2">
      <c r="A62" s="69"/>
      <c r="B62" s="69"/>
      <c r="C62" s="69"/>
      <c r="D62" s="69"/>
      <c r="E62" s="71"/>
      <c r="F62" s="71"/>
      <c r="G62" s="71"/>
      <c r="H62" s="71"/>
      <c r="I62" s="71"/>
      <c r="J62" s="13">
        <f>IF(C61&lt;&gt;"",SUM(K62:DR62)/データ!$D$2,"")</f>
        <v>0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2">
      <c r="A63" s="68">
        <v>10.3</v>
      </c>
      <c r="B63" s="68"/>
      <c r="C63" s="68" t="s">
        <v>148</v>
      </c>
      <c r="D63" s="68" t="s">
        <v>149</v>
      </c>
      <c r="E63" s="70" t="s">
        <v>26</v>
      </c>
      <c r="F63" s="70" t="s">
        <v>26</v>
      </c>
      <c r="G63" s="70" t="s">
        <v>26</v>
      </c>
      <c r="H63" s="70"/>
      <c r="I63" s="70" t="s">
        <v>45</v>
      </c>
      <c r="J63" s="12">
        <f>IF(C63&lt;&gt;"",SUM(K63:DR63)/データ!$D$2,"")</f>
        <v>2.75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>
        <v>3</v>
      </c>
      <c r="DI63" s="37">
        <v>3</v>
      </c>
      <c r="DJ63" s="37">
        <v>3</v>
      </c>
      <c r="DK63" s="37">
        <v>4</v>
      </c>
      <c r="DL63" s="37">
        <v>9</v>
      </c>
      <c r="DM63" s="37"/>
      <c r="DN63" s="37"/>
      <c r="DO63" s="37"/>
      <c r="DP63" s="37"/>
      <c r="DQ63" s="37"/>
      <c r="DR63" s="38"/>
    </row>
    <row r="64" spans="1:122" x14ac:dyDescent="0.2">
      <c r="A64" s="69"/>
      <c r="B64" s="69"/>
      <c r="C64" s="69"/>
      <c r="D64" s="69"/>
      <c r="E64" s="71"/>
      <c r="F64" s="71"/>
      <c r="G64" s="71"/>
      <c r="H64" s="71"/>
      <c r="I64" s="71"/>
      <c r="J64" s="13">
        <f>IF(C63&lt;&gt;"",SUM(K64:DR64)/データ!$D$2,"")</f>
        <v>0</v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2">
      <c r="A65" s="68"/>
      <c r="B65" s="68"/>
      <c r="C65" s="68"/>
      <c r="D65" s="68"/>
      <c r="E65" s="70"/>
      <c r="F65" s="70"/>
      <c r="G65" s="70"/>
      <c r="H65" s="70"/>
      <c r="I65" s="70"/>
      <c r="J65" s="12" t="str">
        <f>IF(C65&lt;&gt;"",SUM(K65:DR65)/データ!$D$2,"")</f>
        <v/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2">
      <c r="A66" s="69"/>
      <c r="B66" s="69"/>
      <c r="C66" s="69"/>
      <c r="D66" s="69"/>
      <c r="E66" s="71"/>
      <c r="F66" s="71"/>
      <c r="G66" s="71"/>
      <c r="H66" s="71"/>
      <c r="I66" s="71"/>
      <c r="J66" s="13" t="str">
        <f>IF(C65&lt;&gt;"",SUM(K66:DR66)/データ!$D$2,"")</f>
        <v/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2">
      <c r="A67" s="68"/>
      <c r="B67" s="68"/>
      <c r="C67" s="68"/>
      <c r="D67" s="68"/>
      <c r="E67" s="70"/>
      <c r="F67" s="70"/>
      <c r="G67" s="70"/>
      <c r="H67" s="70"/>
      <c r="I67" s="70"/>
      <c r="J67" s="12" t="str">
        <f>IF(C67&lt;&gt;"",SUM(K67:DR67)/データ!$D$2,"")</f>
        <v/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2">
      <c r="A68" s="69"/>
      <c r="B68" s="69"/>
      <c r="C68" s="69"/>
      <c r="D68" s="69"/>
      <c r="E68" s="71"/>
      <c r="F68" s="71"/>
      <c r="G68" s="71"/>
      <c r="H68" s="71"/>
      <c r="I68" s="71"/>
      <c r="J68" s="13" t="str">
        <f>IF(C67&lt;&gt;"",SUM(K68:DR68)/データ!$D$2,"")</f>
        <v/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2">
      <c r="A69" s="68"/>
      <c r="B69" s="68"/>
      <c r="C69" s="68"/>
      <c r="D69" s="68"/>
      <c r="E69" s="70"/>
      <c r="F69" s="70"/>
      <c r="G69" s="70"/>
      <c r="H69" s="70"/>
      <c r="I69" s="70"/>
      <c r="J69" s="12" t="str">
        <f>IF(C69&lt;&gt;"",SUM(K69:DR69)/データ!$D$2,"")</f>
        <v/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2">
      <c r="A70" s="69"/>
      <c r="B70" s="69"/>
      <c r="C70" s="69"/>
      <c r="D70" s="69"/>
      <c r="E70" s="71"/>
      <c r="F70" s="71"/>
      <c r="G70" s="71"/>
      <c r="H70" s="71"/>
      <c r="I70" s="71"/>
      <c r="J70" s="13" t="str">
        <f>IF(C69&lt;&gt;"",SUM(K70:DR70)/データ!$D$2,"")</f>
        <v/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2">
      <c r="A71" s="68"/>
      <c r="B71" s="68"/>
      <c r="C71" s="68"/>
      <c r="D71" s="68"/>
      <c r="E71" s="70"/>
      <c r="F71" s="70"/>
      <c r="G71" s="70"/>
      <c r="H71" s="70"/>
      <c r="I71" s="70"/>
      <c r="J71" s="12" t="str">
        <f>IF(C71&lt;&gt;"",SUM(K71:DR71)/データ!$D$2,"")</f>
        <v/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2">
      <c r="A72" s="69"/>
      <c r="B72" s="69"/>
      <c r="C72" s="69"/>
      <c r="D72" s="69"/>
      <c r="E72" s="71"/>
      <c r="F72" s="71"/>
      <c r="G72" s="71"/>
      <c r="H72" s="71"/>
      <c r="I72" s="71"/>
      <c r="J72" s="13" t="str">
        <f>IF(C71&lt;&gt;"",SUM(K72:DR72)/データ!$D$2,"")</f>
        <v/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2">
      <c r="A73" s="68"/>
      <c r="B73" s="68"/>
      <c r="C73" s="68"/>
      <c r="D73" s="68"/>
      <c r="E73" s="70"/>
      <c r="F73" s="70"/>
      <c r="G73" s="70"/>
      <c r="H73" s="70"/>
      <c r="I73" s="70"/>
      <c r="J73" s="12" t="str">
        <f>IF(C73&lt;&gt;"",SUM(K73:DR73)/データ!$D$2,"")</f>
        <v/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/>
      <c r="CN73" s="39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2">
      <c r="A74" s="69"/>
      <c r="B74" s="69"/>
      <c r="C74" s="69"/>
      <c r="D74" s="69"/>
      <c r="E74" s="71"/>
      <c r="F74" s="71"/>
      <c r="G74" s="71"/>
      <c r="H74" s="71"/>
      <c r="I74" s="71"/>
      <c r="J74" s="13" t="str">
        <f>IF(C73&lt;&gt;"",SUM(K74:DR74)/データ!$D$2,"")</f>
        <v/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2">
      <c r="A75" s="68"/>
      <c r="B75" s="68"/>
      <c r="C75" s="68"/>
      <c r="D75" s="68"/>
      <c r="E75" s="70"/>
      <c r="F75" s="70"/>
      <c r="G75" s="70"/>
      <c r="H75" s="70"/>
      <c r="I75" s="70"/>
      <c r="J75" s="12" t="str">
        <f>IF(C75&lt;&gt;"",SUM(K75:DR75)/データ!$D$2,"")</f>
        <v/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2">
      <c r="A76" s="69"/>
      <c r="B76" s="69"/>
      <c r="C76" s="69"/>
      <c r="D76" s="69"/>
      <c r="E76" s="71"/>
      <c r="F76" s="71"/>
      <c r="G76" s="71"/>
      <c r="H76" s="71"/>
      <c r="I76" s="71"/>
      <c r="J76" s="13" t="str">
        <f>IF(C75&lt;&gt;"",SUM(K76:DR76)/データ!$D$2,"")</f>
        <v/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2">
      <c r="A77" s="68"/>
      <c r="B77" s="68"/>
      <c r="C77" s="68"/>
      <c r="D77" s="68"/>
      <c r="E77" s="70"/>
      <c r="F77" s="70"/>
      <c r="G77" s="70"/>
      <c r="H77" s="70"/>
      <c r="I77" s="70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2">
      <c r="A78" s="69"/>
      <c r="B78" s="69"/>
      <c r="C78" s="69"/>
      <c r="D78" s="69"/>
      <c r="E78" s="71"/>
      <c r="F78" s="71"/>
      <c r="G78" s="71"/>
      <c r="H78" s="71"/>
      <c r="I78" s="71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2">
      <c r="A79" s="68"/>
      <c r="B79" s="68"/>
      <c r="C79" s="68"/>
      <c r="D79" s="68"/>
      <c r="E79" s="70"/>
      <c r="F79" s="70"/>
      <c r="G79" s="70"/>
      <c r="H79" s="70"/>
      <c r="I79" s="70"/>
      <c r="J79" s="12" t="str">
        <f>IF(C79&lt;&gt;"",SUM(K79:DR79)/データ!$D$2,"")</f>
        <v/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8"/>
      <c r="CN79" s="39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2">
      <c r="A80" s="69"/>
      <c r="B80" s="69"/>
      <c r="C80" s="69"/>
      <c r="D80" s="69"/>
      <c r="E80" s="71"/>
      <c r="F80" s="71"/>
      <c r="G80" s="71"/>
      <c r="H80" s="71"/>
      <c r="I80" s="71"/>
      <c r="J80" s="13" t="str">
        <f>IF(C79&lt;&gt;"",SUM(K80:DR80)/データ!$D$2,"")</f>
        <v/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1"/>
      <c r="CN80" s="42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2">
      <c r="A81" s="68"/>
      <c r="B81" s="68"/>
      <c r="C81" s="68"/>
      <c r="D81" s="68"/>
      <c r="E81" s="70"/>
      <c r="F81" s="70"/>
      <c r="G81" s="70"/>
      <c r="H81" s="70"/>
      <c r="I81" s="70"/>
      <c r="J81" s="12" t="str">
        <f>IF(C81&lt;&gt;"",SUM(K81:DR81)/データ!$D$2,"")</f>
        <v/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8"/>
      <c r="CN81" s="39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2">
      <c r="A82" s="69"/>
      <c r="B82" s="69"/>
      <c r="C82" s="69"/>
      <c r="D82" s="69"/>
      <c r="E82" s="71"/>
      <c r="F82" s="71"/>
      <c r="G82" s="71"/>
      <c r="H82" s="71"/>
      <c r="I82" s="71"/>
      <c r="J82" s="13" t="str">
        <f>IF(C81&lt;&gt;"",SUM(K82:DR82)/データ!$D$2,"")</f>
        <v/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1"/>
      <c r="CN82" s="42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2">
      <c r="A83" s="68"/>
      <c r="B83" s="68"/>
      <c r="C83" s="68"/>
      <c r="D83" s="68"/>
      <c r="E83" s="70"/>
      <c r="F83" s="70"/>
      <c r="G83" s="70"/>
      <c r="H83" s="70"/>
      <c r="I83" s="70"/>
      <c r="J83" s="12" t="str">
        <f>IF(C83&lt;&gt;"",SUM(K83:DR83)/データ!$D$2,"")</f>
        <v/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8"/>
      <c r="CN83" s="39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2">
      <c r="A84" s="69"/>
      <c r="B84" s="69"/>
      <c r="C84" s="69"/>
      <c r="D84" s="69"/>
      <c r="E84" s="71"/>
      <c r="F84" s="71"/>
      <c r="G84" s="71"/>
      <c r="H84" s="71"/>
      <c r="I84" s="71"/>
      <c r="J84" s="13" t="str">
        <f>IF(C83&lt;&gt;"",SUM(K84:DR84)/データ!$D$2,"")</f>
        <v/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1"/>
      <c r="CN84" s="42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2">
      <c r="A85" s="68"/>
      <c r="B85" s="68"/>
      <c r="C85" s="68"/>
      <c r="D85" s="68"/>
      <c r="E85" s="70"/>
      <c r="F85" s="70"/>
      <c r="G85" s="70"/>
      <c r="H85" s="70"/>
      <c r="I85" s="70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8"/>
      <c r="CN85" s="39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2">
      <c r="A86" s="69"/>
      <c r="B86" s="69"/>
      <c r="C86" s="69"/>
      <c r="D86" s="69"/>
      <c r="E86" s="71"/>
      <c r="F86" s="71"/>
      <c r="G86" s="71"/>
      <c r="H86" s="71"/>
      <c r="I86" s="71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1"/>
      <c r="CN86" s="42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2">
      <c r="A87" s="68"/>
      <c r="B87" s="68"/>
      <c r="C87" s="68"/>
      <c r="D87" s="68"/>
      <c r="E87" s="70"/>
      <c r="F87" s="70"/>
      <c r="G87" s="70"/>
      <c r="H87" s="70"/>
      <c r="I87" s="70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8"/>
      <c r="CN87" s="39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2">
      <c r="A88" s="69"/>
      <c r="B88" s="69"/>
      <c r="C88" s="69"/>
      <c r="D88" s="69"/>
      <c r="E88" s="71"/>
      <c r="F88" s="71"/>
      <c r="G88" s="71"/>
      <c r="H88" s="71"/>
      <c r="I88" s="71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1"/>
      <c r="CN88" s="42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2">
      <c r="A89" s="68"/>
      <c r="B89" s="68"/>
      <c r="C89" s="68"/>
      <c r="D89" s="68"/>
      <c r="E89" s="70"/>
      <c r="F89" s="70"/>
      <c r="G89" s="70"/>
      <c r="H89" s="70"/>
      <c r="I89" s="70"/>
      <c r="J89" s="12" t="str">
        <f>IF(C89&lt;&gt;"",SUM(K89:DR89)/データ!$D$2,"")</f>
        <v/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8"/>
      <c r="CN89" s="39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2">
      <c r="A90" s="69"/>
      <c r="B90" s="69"/>
      <c r="C90" s="69"/>
      <c r="D90" s="69"/>
      <c r="E90" s="71"/>
      <c r="F90" s="71"/>
      <c r="G90" s="71"/>
      <c r="H90" s="71"/>
      <c r="I90" s="71"/>
      <c r="J90" s="13" t="str">
        <f>IF(C89&lt;&gt;"",SUM(K90:DR90)/データ!$D$2,"")</f>
        <v/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1"/>
      <c r="CN90" s="42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2">
      <c r="A91" s="68"/>
      <c r="B91" s="68"/>
      <c r="C91" s="68"/>
      <c r="D91" s="68"/>
      <c r="E91" s="70"/>
      <c r="F91" s="70"/>
      <c r="G91" s="70"/>
      <c r="H91" s="70"/>
      <c r="I91" s="70"/>
      <c r="J91" s="12" t="str">
        <f>IF(C91&lt;&gt;"",SUM(K91:DR91)/データ!$D$2,"")</f>
        <v/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8"/>
      <c r="CN91" s="39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2">
      <c r="A92" s="69"/>
      <c r="B92" s="69"/>
      <c r="C92" s="69"/>
      <c r="D92" s="69"/>
      <c r="E92" s="71"/>
      <c r="F92" s="71"/>
      <c r="G92" s="71"/>
      <c r="H92" s="71"/>
      <c r="I92" s="71"/>
      <c r="J92" s="13" t="str">
        <f>IF(C91&lt;&gt;"",SUM(K92:DR92)/データ!$D$2,"")</f>
        <v/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1"/>
      <c r="CN92" s="42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2">
      <c r="A93" s="68"/>
      <c r="B93" s="68"/>
      <c r="C93" s="68"/>
      <c r="D93" s="68"/>
      <c r="E93" s="70"/>
      <c r="F93" s="70"/>
      <c r="G93" s="70"/>
      <c r="H93" s="70"/>
      <c r="I93" s="70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8"/>
      <c r="CN93" s="39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2">
      <c r="A94" s="69"/>
      <c r="B94" s="69"/>
      <c r="C94" s="69"/>
      <c r="D94" s="69"/>
      <c r="E94" s="71"/>
      <c r="F94" s="71"/>
      <c r="G94" s="71"/>
      <c r="H94" s="71"/>
      <c r="I94" s="71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1"/>
      <c r="CN94" s="42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2">
      <c r="A95" s="68"/>
      <c r="B95" s="68"/>
      <c r="C95" s="68"/>
      <c r="D95" s="68"/>
      <c r="E95" s="70"/>
      <c r="F95" s="70"/>
      <c r="G95" s="70"/>
      <c r="H95" s="70"/>
      <c r="I95" s="70"/>
      <c r="J95" s="12" t="str">
        <f>IF(C95&lt;&gt;"",SUM(K95:DR95)/データ!$D$2,"")</f>
        <v/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8"/>
      <c r="CN95" s="39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2">
      <c r="A96" s="69"/>
      <c r="B96" s="69"/>
      <c r="C96" s="69"/>
      <c r="D96" s="69"/>
      <c r="E96" s="71"/>
      <c r="F96" s="71"/>
      <c r="G96" s="71"/>
      <c r="H96" s="71"/>
      <c r="I96" s="71"/>
      <c r="J96" s="13" t="str">
        <f>IF(C95&lt;&gt;"",SUM(K96:DR96)/データ!$D$2,"")</f>
        <v/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1"/>
      <c r="CN96" s="42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2">
      <c r="A97" s="68"/>
      <c r="B97" s="68"/>
      <c r="C97" s="68"/>
      <c r="D97" s="68"/>
      <c r="E97" s="70"/>
      <c r="F97" s="70"/>
      <c r="G97" s="70"/>
      <c r="H97" s="70"/>
      <c r="I97" s="70"/>
      <c r="J97" s="12" t="str">
        <f>IF(C97&lt;&gt;"",SUM(K97:DR97)/データ!$D$2,"")</f>
        <v/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8"/>
      <c r="CN97" s="39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2">
      <c r="A98" s="69"/>
      <c r="B98" s="69"/>
      <c r="C98" s="69"/>
      <c r="D98" s="69"/>
      <c r="E98" s="71"/>
      <c r="F98" s="71"/>
      <c r="G98" s="71"/>
      <c r="H98" s="71"/>
      <c r="I98" s="71"/>
      <c r="J98" s="13" t="str">
        <f>IF(C97&lt;&gt;"",SUM(K98:DR98)/データ!$D$2,"")</f>
        <v/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1"/>
      <c r="CN98" s="42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2">
      <c r="A99" s="77"/>
      <c r="B99" s="77"/>
      <c r="C99" s="77"/>
      <c r="D99" s="77"/>
      <c r="E99" s="86"/>
      <c r="F99" s="86"/>
      <c r="G99" s="86"/>
      <c r="H99" s="86"/>
      <c r="I99" s="70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8"/>
      <c r="CN99" s="39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2">
      <c r="A100" s="77"/>
      <c r="B100" s="77"/>
      <c r="C100" s="77"/>
      <c r="D100" s="77"/>
      <c r="E100" s="86"/>
      <c r="F100" s="86"/>
      <c r="G100" s="86"/>
      <c r="H100" s="86"/>
      <c r="I100" s="71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1"/>
      <c r="CN100" s="42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2">
      <c r="A101" s="77"/>
      <c r="B101" s="77"/>
      <c r="C101" s="77"/>
      <c r="D101" s="77"/>
      <c r="E101" s="86"/>
      <c r="F101" s="86"/>
      <c r="G101" s="86"/>
      <c r="H101" s="86"/>
      <c r="I101" s="70"/>
      <c r="J101" s="12" t="str">
        <f>IF(C101&lt;&gt;"",SUM(K101:DR101)/データ!$D$2,"")</f>
        <v/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8"/>
      <c r="CN101" s="39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2">
      <c r="A102" s="77"/>
      <c r="B102" s="77"/>
      <c r="C102" s="77"/>
      <c r="D102" s="77"/>
      <c r="E102" s="86"/>
      <c r="F102" s="86"/>
      <c r="G102" s="86"/>
      <c r="H102" s="86"/>
      <c r="I102" s="71"/>
      <c r="J102" s="13" t="str">
        <f>IF(C101&lt;&gt;"",SUM(K102:DR102)/データ!$D$2,"")</f>
        <v/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2">
      <c r="A103" s="77"/>
      <c r="B103" s="77"/>
      <c r="C103" s="77"/>
      <c r="D103" s="77"/>
      <c r="E103" s="86"/>
      <c r="F103" s="86"/>
      <c r="G103" s="86"/>
      <c r="H103" s="86"/>
      <c r="I103" s="70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2">
      <c r="A104" s="77"/>
      <c r="B104" s="77"/>
      <c r="C104" s="77"/>
      <c r="D104" s="77"/>
      <c r="E104" s="86"/>
      <c r="F104" s="86"/>
      <c r="G104" s="86"/>
      <c r="H104" s="86"/>
      <c r="I104" s="71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2">
      <c r="A105" s="77"/>
      <c r="B105" s="77"/>
      <c r="C105" s="77"/>
      <c r="D105" s="77"/>
      <c r="E105" s="86"/>
      <c r="F105" s="86"/>
      <c r="G105" s="86"/>
      <c r="H105" s="86"/>
      <c r="I105" s="86"/>
      <c r="J105" s="12" t="str">
        <f>IF(C105&lt;&gt;"",SUM(K105:DR105)/データ!$D$2,"")</f>
        <v/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2">
      <c r="A106" s="77"/>
      <c r="B106" s="77"/>
      <c r="C106" s="77"/>
      <c r="D106" s="77"/>
      <c r="E106" s="86"/>
      <c r="F106" s="86"/>
      <c r="G106" s="86"/>
      <c r="H106" s="86"/>
      <c r="I106" s="86"/>
      <c r="J106" s="13" t="str">
        <f>IF(C105&lt;&gt;"",SUM(K106:DR106)/データ!$D$2,"")</f>
        <v/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2">
      <c r="A107" s="77"/>
      <c r="B107" s="77"/>
      <c r="C107" s="77"/>
      <c r="D107" s="77"/>
      <c r="E107" s="86"/>
      <c r="F107" s="86"/>
      <c r="G107" s="86"/>
      <c r="H107" s="86"/>
      <c r="I107" s="70"/>
      <c r="J107" s="12" t="str">
        <f>IF(C107&lt;&gt;"",SUM(K107:DR107)/データ!$D$2,"")</f>
        <v/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2">
      <c r="A108" s="77"/>
      <c r="B108" s="77"/>
      <c r="C108" s="77"/>
      <c r="D108" s="77"/>
      <c r="E108" s="86"/>
      <c r="F108" s="86"/>
      <c r="G108" s="86"/>
      <c r="H108" s="86"/>
      <c r="I108" s="71"/>
      <c r="J108" s="13" t="str">
        <f>IF(C107&lt;&gt;"",SUM(K108:DR108)/データ!$D$2,"")</f>
        <v/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2">
      <c r="A109" s="77"/>
      <c r="B109" s="77"/>
      <c r="C109" s="77"/>
      <c r="D109" s="77"/>
      <c r="E109" s="86"/>
      <c r="F109" s="86"/>
      <c r="G109" s="86"/>
      <c r="H109" s="86"/>
      <c r="I109" s="70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2">
      <c r="A110" s="77"/>
      <c r="B110" s="77"/>
      <c r="C110" s="77"/>
      <c r="D110" s="77"/>
      <c r="E110" s="86"/>
      <c r="F110" s="86"/>
      <c r="G110" s="86"/>
      <c r="H110" s="86"/>
      <c r="I110" s="71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2">
      <c r="A111" s="77"/>
      <c r="B111" s="77"/>
      <c r="C111" s="77"/>
      <c r="D111" s="77"/>
      <c r="E111" s="86"/>
      <c r="F111" s="86"/>
      <c r="G111" s="86"/>
      <c r="H111" s="86"/>
      <c r="I111" s="70"/>
      <c r="J111" s="12" t="str">
        <f>IF(C111&lt;&gt;"",SUM(K111:DR111)/データ!$D$2,"")</f>
        <v/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8"/>
      <c r="BJ111" s="39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8"/>
      <c r="CN111" s="39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8"/>
    </row>
    <row r="112" spans="1:122" x14ac:dyDescent="0.2">
      <c r="A112" s="77"/>
      <c r="B112" s="77"/>
      <c r="C112" s="77"/>
      <c r="D112" s="77"/>
      <c r="E112" s="86"/>
      <c r="F112" s="86"/>
      <c r="G112" s="86"/>
      <c r="H112" s="86"/>
      <c r="I112" s="71"/>
      <c r="J112" s="13" t="str">
        <f>IF(C111&lt;&gt;"",SUM(K112:DR112)/データ!$D$2,"")</f>
        <v/>
      </c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1"/>
      <c r="BJ112" s="42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2">
      <c r="A113" s="77"/>
      <c r="B113" s="77"/>
      <c r="C113" s="77"/>
      <c r="D113" s="77"/>
      <c r="E113" s="86"/>
      <c r="F113" s="86"/>
      <c r="G113" s="86"/>
      <c r="H113" s="86"/>
      <c r="I113" s="86"/>
      <c r="J113" s="12" t="str">
        <f>IF(C113&lt;&gt;"",SUM(K113:DR113)/データ!$D$2,"")</f>
        <v/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8"/>
      <c r="BJ113" s="39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8"/>
      <c r="CN113" s="39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8"/>
    </row>
    <row r="114" spans="1:122" x14ac:dyDescent="0.2">
      <c r="A114" s="77"/>
      <c r="B114" s="77"/>
      <c r="C114" s="77"/>
      <c r="D114" s="77"/>
      <c r="E114" s="86"/>
      <c r="F114" s="86"/>
      <c r="G114" s="86"/>
      <c r="H114" s="86"/>
      <c r="I114" s="86"/>
      <c r="J114" s="13" t="str">
        <f>IF(C113&lt;&gt;"",SUM(K114:DR114)/データ!$D$2,"")</f>
        <v/>
      </c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1"/>
      <c r="BJ114" s="42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2">
      <c r="A115" s="77"/>
      <c r="B115" s="77"/>
      <c r="C115" s="77"/>
      <c r="D115" s="77"/>
      <c r="E115" s="86"/>
      <c r="F115" s="86"/>
      <c r="G115" s="86"/>
      <c r="H115" s="86"/>
      <c r="I115" s="86"/>
      <c r="J115" s="12" t="str">
        <f>IF(C115&lt;&gt;"",SUM(K115:DR115)/データ!$D$2,"")</f>
        <v/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8"/>
      <c r="BJ115" s="39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8"/>
      <c r="CN115" s="39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8"/>
    </row>
    <row r="116" spans="1:122" x14ac:dyDescent="0.2">
      <c r="A116" s="77"/>
      <c r="B116" s="77"/>
      <c r="C116" s="77"/>
      <c r="D116" s="77"/>
      <c r="E116" s="86"/>
      <c r="F116" s="86"/>
      <c r="G116" s="86"/>
      <c r="H116" s="86"/>
      <c r="I116" s="86"/>
      <c r="J116" s="13" t="str">
        <f>IF(C115&lt;&gt;"",SUM(K116:DR116)/データ!$D$2,"")</f>
        <v/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1"/>
      <c r="BJ116" s="42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2">
      <c r="A117" s="77"/>
      <c r="B117" s="77"/>
      <c r="C117" s="77"/>
      <c r="D117" s="77"/>
      <c r="E117" s="86"/>
      <c r="F117" s="86"/>
      <c r="G117" s="86"/>
      <c r="H117" s="86"/>
      <c r="I117" s="86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2" x14ac:dyDescent="0.2">
      <c r="A118" s="77"/>
      <c r="B118" s="77"/>
      <c r="C118" s="77"/>
      <c r="D118" s="77"/>
      <c r="E118" s="86"/>
      <c r="F118" s="86"/>
      <c r="G118" s="86"/>
      <c r="H118" s="86"/>
      <c r="I118" s="86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2">
      <c r="A119" s="77"/>
      <c r="B119" s="77"/>
      <c r="C119" s="77"/>
      <c r="D119" s="77"/>
      <c r="E119" s="86"/>
      <c r="F119" s="86"/>
      <c r="G119" s="86"/>
      <c r="H119" s="86"/>
      <c r="I119" s="86"/>
      <c r="J119" s="12" t="str">
        <f>IF(C119&lt;&gt;"",SUM(K119:DR119)/データ!$D$2,"")</f>
        <v/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2">
      <c r="A120" s="77"/>
      <c r="B120" s="77"/>
      <c r="C120" s="77"/>
      <c r="D120" s="77"/>
      <c r="E120" s="86"/>
      <c r="F120" s="86"/>
      <c r="G120" s="86"/>
      <c r="H120" s="86"/>
      <c r="I120" s="86"/>
      <c r="J120" s="13" t="str">
        <f>IF(C119&lt;&gt;"",SUM(K120:DR120)/データ!$D$2,"")</f>
        <v/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2">
      <c r="A121" s="68"/>
      <c r="B121" s="68"/>
      <c r="C121" s="68"/>
      <c r="D121" s="68"/>
      <c r="E121" s="70"/>
      <c r="F121" s="70"/>
      <c r="G121" s="70"/>
      <c r="H121" s="70"/>
      <c r="I121" s="70"/>
      <c r="J121" s="12" t="str">
        <f>IF(C121&lt;&gt;"",SUM(K121:DR121)/データ!$D$2,"")</f>
        <v/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2">
      <c r="A122" s="69"/>
      <c r="B122" s="69"/>
      <c r="C122" s="69"/>
      <c r="D122" s="69"/>
      <c r="E122" s="71"/>
      <c r="F122" s="71"/>
      <c r="G122" s="71"/>
      <c r="H122" s="71"/>
      <c r="I122" s="71"/>
      <c r="J122" s="13" t="str">
        <f>IF(C121&lt;&gt;"",SUM(K122:DR122)/データ!$D$2,"")</f>
        <v/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2">
      <c r="A123" s="77"/>
      <c r="B123" s="77"/>
      <c r="C123" s="77"/>
      <c r="D123" s="77"/>
      <c r="E123" s="86"/>
      <c r="F123" s="86"/>
      <c r="G123" s="86"/>
      <c r="H123" s="86"/>
      <c r="I123" s="86"/>
      <c r="J123" s="12" t="str">
        <f>IF(C123&lt;&gt;"",SUM(K123:DR123)/データ!$D$2,"")</f>
        <v/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8"/>
    </row>
    <row r="124" spans="1:122" x14ac:dyDescent="0.2">
      <c r="A124" s="77"/>
      <c r="B124" s="77"/>
      <c r="C124" s="77"/>
      <c r="D124" s="77"/>
      <c r="E124" s="86"/>
      <c r="F124" s="86"/>
      <c r="G124" s="86"/>
      <c r="H124" s="86"/>
      <c r="I124" s="86"/>
      <c r="J124" s="13" t="str">
        <f>IF(C123&lt;&gt;"",SUM(K124:DR124)/データ!$D$2,"")</f>
        <v/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2">
      <c r="A125" s="77"/>
      <c r="B125" s="77"/>
      <c r="C125" s="77"/>
      <c r="D125" s="77"/>
      <c r="E125" s="86"/>
      <c r="F125" s="86"/>
      <c r="G125" s="86"/>
      <c r="H125" s="86"/>
      <c r="I125" s="86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2">
      <c r="A126" s="77"/>
      <c r="B126" s="77"/>
      <c r="C126" s="77"/>
      <c r="D126" s="77"/>
      <c r="E126" s="86"/>
      <c r="F126" s="86"/>
      <c r="G126" s="86"/>
      <c r="H126" s="86"/>
      <c r="I126" s="86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2">
      <c r="A128" s="25"/>
      <c r="J128" s="27" t="s">
        <v>10</v>
      </c>
      <c r="K128" s="28">
        <f t="array" ref="K128">SUM(IF(MOD(ROW(K$5:K$126),2)=1,K$5:K$126,0))</f>
        <v>5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3</v>
      </c>
      <c r="O128" s="28">
        <f t="array" ref="O128">SUM(IF(MOD(ROW(O$5:O$126),2)=1,O$5:O$126,0))</f>
        <v>3</v>
      </c>
      <c r="P128" s="28">
        <f t="array" ref="P128">SUM(IF(MOD(ROW(P$5:P$126),2)=1,P$5:P$126,0))</f>
        <v>3</v>
      </c>
      <c r="Q128" s="28">
        <f t="array" ref="Q128">SUM(IF(MOD(ROW(Q$5:Q$126),2)=1,Q$5:Q$126,0))</f>
        <v>3</v>
      </c>
      <c r="R128" s="28">
        <f t="array" ref="R128">SUM(IF(MOD(ROW(R$5:R$126),2)=1,R$5:R$126,0))</f>
        <v>10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3</v>
      </c>
      <c r="V128" s="28">
        <f t="array" ref="V128">SUM(IF(MOD(ROW(V$5:V$126),2)=1,V$5:V$126,0))</f>
        <v>3</v>
      </c>
      <c r="W128" s="28">
        <f t="array" ref="W128">SUM(IF(MOD(ROW(W$5:W$126),2)=1,W$5:W$126,0))</f>
        <v>3</v>
      </c>
      <c r="X128" s="28">
        <f t="array" ref="X128">SUM(IF(MOD(ROW(X$5:X$126),2)=1,X$5:X$126,0))</f>
        <v>3</v>
      </c>
      <c r="Y128" s="28">
        <f t="array" ref="Y128">SUM(IF(MOD(ROW(Y$5:Y$126),2)=1,Y$5:Y$126,0))</f>
        <v>14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3</v>
      </c>
      <c r="AC128" s="28">
        <f t="array" ref="AC128">SUM(IF(MOD(ROW(AC$5:AC$126),2)=1,AC$5:AC$126,0))</f>
        <v>3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2</v>
      </c>
      <c r="AJ128" s="28">
        <f t="array" ref="AJ128">SUM(IF(MOD(ROW(AJ$5:AJ$126),2)=1,AJ$5:AJ$126,0))</f>
        <v>2</v>
      </c>
      <c r="AK128" s="28">
        <f t="array" ref="AK128">SUM(IF(MOD(ROW(AK$5:AK$126),2)=1,AK$5:AK$126,0))</f>
        <v>2</v>
      </c>
      <c r="AL128" s="28">
        <f t="array" ref="AL128">SUM(IF(MOD(ROW(AL$5:AL$126),2)=1,AL$5:AL$126,0))</f>
        <v>2</v>
      </c>
      <c r="AM128" s="28">
        <f t="array" ref="AM128">SUM(IF(MOD(ROW(AM$5:AM$126),2)=1,AM$5:AM$126,0))</f>
        <v>5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3</v>
      </c>
      <c r="AQ128" s="28">
        <f t="array" ref="AQ128">SUM(IF(MOD(ROW(AQ$5:AQ$126),2)=1,AQ$5:AQ$126,0))</f>
        <v>3</v>
      </c>
      <c r="AR128" s="28">
        <f t="array" ref="AR128">SUM(IF(MOD(ROW(AR$5:AR$126),2)=1,AR$5:AR$126,0))</f>
        <v>3</v>
      </c>
      <c r="AS128" s="28">
        <f t="array" ref="AS128">SUM(IF(MOD(ROW(AS$5:AS$126),2)=1,AS$5:AS$126,0))</f>
        <v>3</v>
      </c>
      <c r="AT128" s="28">
        <f t="array" ref="AT128">SUM(IF(MOD(ROW(AT$5:AT$126),2)=1,AT$5:AT$126,0))</f>
        <v>9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3</v>
      </c>
      <c r="AX128" s="28">
        <f t="array" ref="AX128">SUM(IF(MOD(ROW(AX$5:AX$126),2)=1,AX$5:AX$126,0))</f>
        <v>3</v>
      </c>
      <c r="AY128" s="28">
        <f t="array" ref="AY128">SUM(IF(MOD(ROW(AY$5:AY$126),2)=1,AY$5:AY$126,0))</f>
        <v>3</v>
      </c>
      <c r="AZ128" s="28">
        <f t="array" ref="AZ128">SUM(IF(MOD(ROW(AZ$5:AZ$126),2)=1,AZ$5:AZ$126,0))</f>
        <v>3</v>
      </c>
      <c r="BA128" s="28">
        <f t="array" ref="BA128">SUM(IF(MOD(ROW(BA$5:BA$126),2)=1,BA$5:BA$126,0))</f>
        <v>12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3</v>
      </c>
      <c r="BE128" s="28">
        <f t="array" ref="BE128">SUM(IF(MOD(ROW(BE$5:BE$126),2)=1,BE$5:BE$126,0))</f>
        <v>3</v>
      </c>
      <c r="BF128" s="28">
        <f t="array" ref="BF128">SUM(IF(MOD(ROW(BF$5:BF$126),2)=1,BF$5:BF$126,0))</f>
        <v>3</v>
      </c>
      <c r="BG128" s="28">
        <f t="array" ref="BG128">SUM(IF(MOD(ROW(BG$5:BG$126),2)=1,BG$5:BG$126,0))</f>
        <v>3</v>
      </c>
      <c r="BH128" s="28">
        <f t="array" ref="BH128">SUM(IF(MOD(ROW(BH$5:BH$126),2)=1,BH$5:BH$126,0))</f>
        <v>12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3</v>
      </c>
      <c r="BL128" s="28">
        <f t="array" ref="BL128">SUM(IF(MOD(ROW(BL$5:BL$126),2)=1,BL$5:BL$126,0))</f>
        <v>3</v>
      </c>
      <c r="BM128" s="28">
        <f t="array" ref="BM128">SUM(IF(MOD(ROW(BM$5:BM$126),2)=1,BM$5:BM$126,0))</f>
        <v>3</v>
      </c>
      <c r="BN128" s="28">
        <f t="array" ref="BN128">SUM(IF(MOD(ROW(BN$5:BN$126),2)=1,BN$5:BN$126,0))</f>
        <v>3</v>
      </c>
      <c r="BO128" s="28">
        <f t="array" ref="BO128">SUM(IF(MOD(ROW(BO$5:BO$126),2)=1,BO$5:BO$126,0))</f>
        <v>15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3</v>
      </c>
      <c r="BS128" s="28">
        <f t="array" ref="BS128">SUM(IF(MOD(ROW(BS$5:BS$126),2)=1,BS$5:BS$126,0))</f>
        <v>3</v>
      </c>
      <c r="BT128" s="28">
        <f t="array" ref="BT128">SUM(IF(MOD(ROW(BT$5:BT$126),2)=1,BT$5:BT$126,0))</f>
        <v>3</v>
      </c>
      <c r="BU128" s="28">
        <f t="array" ref="BU128">SUM(IF(MOD(ROW(BU$5:BU$126),2)=1,BU$5:BU$126,0))</f>
        <v>3</v>
      </c>
      <c r="BV128" s="28">
        <f t="array" ref="BV128">SUM(IF(MOD(ROW(BV$5:BV$126),2)=1,BV$5:BV$126,0))</f>
        <v>15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4</v>
      </c>
      <c r="BZ128" s="28">
        <f t="array" ref="BZ128">SUM(IF(MOD(ROW(BZ$5:BZ$126),2)=1,BZ$5:BZ$126,0))</f>
        <v>4</v>
      </c>
      <c r="CA128" s="28">
        <f t="array" ref="CA128">SUM(IF(MOD(ROW(CA$5:CA$126),2)=1,CA$5:CA$126,0))</f>
        <v>4</v>
      </c>
      <c r="CB128" s="28">
        <f t="array" ref="CB128">SUM(IF(MOD(ROW(CB$5:CB$126),2)=1,CB$5:CB$126,0))</f>
        <v>4</v>
      </c>
      <c r="CC128" s="28">
        <f t="array" ref="CC128">SUM(IF(MOD(ROW(CC$5:CC$126),2)=1,CC$5:CC$126,0))</f>
        <v>13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3</v>
      </c>
      <c r="CG128" s="28">
        <f t="array" ref="CG128">SUM(IF(MOD(ROW(CG$5:CG$126),2)=1,CG$5:CG$126,0))</f>
        <v>3</v>
      </c>
      <c r="CH128" s="28">
        <f t="array" ref="CH128">SUM(IF(MOD(ROW(CH$5:CH$126),2)=1,CH$5:CH$126,0))</f>
        <v>3</v>
      </c>
      <c r="CI128" s="28">
        <f t="array" ref="CI128">SUM(IF(MOD(ROW(CI$5:CI$126),2)=1,CI$5:CI$126,0))</f>
        <v>3</v>
      </c>
      <c r="CJ128" s="28">
        <f t="array" ref="CJ128">SUM(IF(MOD(ROW(CJ$5:CJ$126),2)=1,CJ$5:CJ$126,0))</f>
        <v>15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3</v>
      </c>
      <c r="CN128" s="28">
        <f t="array" ref="CN128">SUM(IF(MOD(ROW(CN$5:CN$126),2)=1,CN$5:CN$126,0))</f>
        <v>3</v>
      </c>
      <c r="CO128" s="28">
        <f t="array" ref="CO128">SUM(IF(MOD(ROW(CO$5:CO$126),2)=1,CO$5:CO$126,0))</f>
        <v>3</v>
      </c>
      <c r="CP128" s="28">
        <f t="array" ref="CP128">SUM(IF(MOD(ROW(CP$5:CP$126),2)=1,CP$5:CP$126,0))</f>
        <v>3</v>
      </c>
      <c r="CQ128" s="28">
        <f t="array" ref="CQ128">SUM(IF(MOD(ROW(CQ$5:CQ$126),2)=1,CQ$5:CQ$126,0))</f>
        <v>16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3</v>
      </c>
      <c r="CU128" s="28">
        <f t="array" ref="CU128">SUM(IF(MOD(ROW(CU$5:CU$126),2)=1,CU$5:CU$126,0))</f>
        <v>3</v>
      </c>
      <c r="CV128" s="28">
        <f t="array" ref="CV128">SUM(IF(MOD(ROW(CV$5:CV$126),2)=1,CV$5:CV$126,0))</f>
        <v>3</v>
      </c>
      <c r="CW128" s="28">
        <f t="array" ref="CW128">SUM(IF(MOD(ROW(CW$5:CW$126),2)=1,CW$5:CW$126,0))</f>
        <v>4</v>
      </c>
      <c r="CX128" s="28">
        <f t="array" ref="CX128">SUM(IF(MOD(ROW(CX$5:CX$126),2)=1,CX$5:CX$126,0))</f>
        <v>15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3</v>
      </c>
      <c r="DB128" s="28">
        <f t="array" ref="DB128">SUM(IF(MOD(ROW(DB$5:DB$126),2)=1,DB$5:DB$126,0))</f>
        <v>3</v>
      </c>
      <c r="DC128" s="28">
        <f t="array" ref="DC128">SUM(IF(MOD(ROW(DC$5:DC$126),2)=1,DC$5:DC$126,0))</f>
        <v>3</v>
      </c>
      <c r="DD128" s="28">
        <f t="array" ref="DD128">SUM(IF(MOD(ROW(DD$5:DD$126),2)=1,DD$5:DD$126,0))</f>
        <v>4</v>
      </c>
      <c r="DE128" s="28">
        <f t="array" ref="DE128">SUM(IF(MOD(ROW(DE$5:DE$126),2)=1,DE$5:DE$126,0))</f>
        <v>15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3</v>
      </c>
      <c r="DI128" s="28">
        <f t="array" ref="DI128">SUM(IF(MOD(ROW(DI$5:DI$126),2)=1,DI$5:DI$126,0))</f>
        <v>3</v>
      </c>
      <c r="DJ128" s="28">
        <f t="array" ref="DJ128">SUM(IF(MOD(ROW(DJ$5:DJ$126),2)=1,DJ$5:DJ$126,0))</f>
        <v>3</v>
      </c>
      <c r="DK128" s="28">
        <f t="array" ref="DK128">SUM(IF(MOD(ROW(DK$5:DK$126),2)=1,DK$5:DK$126,0))</f>
        <v>4</v>
      </c>
      <c r="DL128" s="28">
        <f t="array" ref="DL128">SUM(IF(MOD(ROW(DL$5:DL$126),2)=1,DL$5:DL$126,0))</f>
        <v>12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2">
      <c r="A129" s="25"/>
      <c r="J129" s="27" t="s">
        <v>11</v>
      </c>
      <c r="K129" s="28">
        <f t="array" ref="K129">SUM(IF(MOD(ROW(K$5:K$126),2)=0,K$5:K$126,0))</f>
        <v>2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10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8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9</v>
      </c>
      <c r="AC129" s="28">
        <f t="array" ref="AC129">SUM(IF(MOD(ROW(AC$5:AC$126),2)=0,AC$5:AC$126,0))</f>
        <v>3</v>
      </c>
      <c r="AD129" s="28">
        <f t="array" ref="AD129">SUM(IF(MOD(ROW(AD$5:AD$126),2)=0,AD$5:AD$126,0))</f>
        <v>3</v>
      </c>
      <c r="AE129" s="28">
        <f t="array" ref="AE129">SUM(IF(MOD(ROW(AE$5:AE$126),2)=0,AE$5:AE$126,0))</f>
        <v>3</v>
      </c>
      <c r="AF129" s="28">
        <f t="array" ref="AF129">SUM(IF(MOD(ROW(AF$5:AF$126),2)=0,AF$5:AF$126,0))</f>
        <v>3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0</v>
      </c>
      <c r="AJ129" s="28">
        <f t="array" ref="AJ129">SUM(IF(MOD(ROW(AJ$5:AJ$126),2)=0,AJ$5:AJ$126,0))</f>
        <v>3</v>
      </c>
      <c r="AK129" s="28">
        <f t="array" ref="AK129">SUM(IF(MOD(ROW(AK$5:AK$126),2)=0,AK$5:AK$126,0))</f>
        <v>3</v>
      </c>
      <c r="AL129" s="28">
        <f t="array" ref="AL129">SUM(IF(MOD(ROW(AL$5:AL$126),2)=0,AL$5:AL$126,0))</f>
        <v>1</v>
      </c>
      <c r="AM129" s="28">
        <f t="array" ref="AM129">SUM(IF(MOD(ROW(AM$5:AM$126),2)=0,AM$5:AM$126,0))</f>
        <v>14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3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18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1</v>
      </c>
      <c r="AX129" s="28">
        <f t="array" ref="AX129">SUM(IF(MOD(ROW(AX$5:AX$126),2)=0,AX$5:AX$126,0))</f>
        <v>1</v>
      </c>
      <c r="AY129" s="28">
        <f t="array" ref="AY129">SUM(IF(MOD(ROW(AY$5:AY$126),2)=0,AY$5:AY$126,0))</f>
        <v>1</v>
      </c>
      <c r="AZ129" s="28">
        <f t="array" ref="AZ129">SUM(IF(MOD(ROW(AZ$5:AZ$126),2)=0,AZ$5:AZ$126,0))</f>
        <v>3</v>
      </c>
      <c r="BA129" s="28">
        <f t="array" ref="BA129">SUM(IF(MOD(ROW(BA$5:BA$126),2)=0,BA$5:BA$126,0))</f>
        <v>15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9</v>
      </c>
      <c r="BE129" s="28">
        <f t="array" ref="BE129">SUM(IF(MOD(ROW(BE$5:BE$126),2)=0,BE$5:BE$126,0))</f>
        <v>9</v>
      </c>
      <c r="BF129" s="28">
        <f t="array" ref="BF129">SUM(IF(MOD(ROW(BF$5:BF$126),2)=0,BF$5:BF$126,0))</f>
        <v>6</v>
      </c>
      <c r="BG129" s="28">
        <f t="array" ref="BG129">SUM(IF(MOD(ROW(BG$5:BG$126),2)=0,BG$5:BG$126,0))</f>
        <v>6</v>
      </c>
      <c r="BH129" s="28">
        <f t="array" ref="BH129">SUM(IF(MOD(ROW(BH$5:BH$126),2)=0,BH$5:BH$126,0))</f>
        <v>15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10</v>
      </c>
      <c r="BL129" s="28">
        <f t="array" ref="BL129">SUM(IF(MOD(ROW(BL$5:BL$126),2)=0,BL$5:BL$126,0))</f>
        <v>7</v>
      </c>
      <c r="BM129" s="28">
        <f t="array" ref="BM129">SUM(IF(MOD(ROW(BM$5:BM$126),2)=0,BM$5:BM$126,0))</f>
        <v>10</v>
      </c>
      <c r="BN129" s="28">
        <f t="array" ref="BN129">SUM(IF(MOD(ROW(BN$5:BN$126),2)=0,BN$5:BN$126,0))</f>
        <v>0</v>
      </c>
      <c r="BO129" s="28">
        <f t="array" ref="BO129">SUM(IF(MOD(ROW(BO$5:BO$126),2)=0,BO$5:BO$126,0))</f>
        <v>0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0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0</v>
      </c>
      <c r="BZ129" s="28">
        <f t="array" ref="BZ129">SUM(IF(MOD(ROW(BZ$5:BZ$126),2)=0,BZ$5:BZ$126,0))</f>
        <v>0</v>
      </c>
      <c r="CA129" s="28">
        <f t="array" ref="CA129">SUM(IF(MOD(ROW(CA$5:CA$126),2)=0,CA$5:CA$126,0))</f>
        <v>0</v>
      </c>
      <c r="CB129" s="28">
        <f t="array" ref="CB129">SUM(IF(MOD(ROW(CB$5:CB$126),2)=0,CB$5:CB$126,0))</f>
        <v>0</v>
      </c>
      <c r="CC129" s="28">
        <f t="array" ref="CC129">SUM(IF(MOD(ROW(CC$5:CC$126),2)=0,CC$5:CC$126,0))</f>
        <v>0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0</v>
      </c>
      <c r="CG129" s="28">
        <f t="array" ref="CG129">SUM(IF(MOD(ROW(CG$5:CG$126),2)=0,CG$5:CG$126,0))</f>
        <v>0</v>
      </c>
      <c r="CH129" s="28">
        <f t="array" ref="CH129">SUM(IF(MOD(ROW(CH$5:CH$126),2)=0,CH$5:CH$126,0))</f>
        <v>0</v>
      </c>
      <c r="CI129" s="28">
        <f t="array" ref="CI129">SUM(IF(MOD(ROW(CI$5:CI$126),2)=0,CI$5:CI$126,0))</f>
        <v>0</v>
      </c>
      <c r="CJ129" s="28">
        <f t="array" ref="CJ129">SUM(IF(MOD(ROW(CJ$5:CJ$126),2)=0,CJ$5:CJ$126,0))</f>
        <v>0</v>
      </c>
      <c r="CK129" s="28">
        <f t="array" ref="CK129">SUM(IF(MOD(ROW(CK$5:CK$126),2)=0,CK$5:CK$126,0))</f>
        <v>0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0</v>
      </c>
      <c r="CN129" s="28">
        <f t="array" ref="CN129">SUM(IF(MOD(ROW(CN$5:CN$126),2)=0,CN$5:CN$126,0))</f>
        <v>0</v>
      </c>
      <c r="CO129" s="28">
        <f t="array" ref="CO129">SUM(IF(MOD(ROW(CO$5:CO$126),2)=0,CO$5:CO$126,0))</f>
        <v>0</v>
      </c>
      <c r="CP129" s="28">
        <f t="array" ref="CP129">SUM(IF(MOD(ROW(CP$5:CP$126),2)=0,CP$5:CP$126,0))</f>
        <v>0</v>
      </c>
      <c r="CQ129" s="28">
        <f t="array" ref="CQ129">SUM(IF(MOD(ROW(CQ$5:CQ$126),2)=0,CQ$5:CQ$126,0))</f>
        <v>0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0</v>
      </c>
      <c r="CU129" s="28">
        <f t="array" ref="CU129">SUM(IF(MOD(ROW(CU$5:CU$126),2)=0,CU$5:CU$126,0))</f>
        <v>0</v>
      </c>
      <c r="CV129" s="28">
        <f t="array" ref="CV129">SUM(IF(MOD(ROW(CV$5:CV$126),2)=0,CV$5:CV$126,0))</f>
        <v>0</v>
      </c>
      <c r="CW129" s="28">
        <f t="array" ref="CW129">SUM(IF(MOD(ROW(CW$5:CW$126),2)=0,CW$5:CW$126,0))</f>
        <v>0</v>
      </c>
      <c r="CX129" s="28">
        <f t="array" ref="CX129">SUM(IF(MOD(ROW(CX$5:CX$126),2)=0,CX$5:CX$126,0))</f>
        <v>0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0</v>
      </c>
      <c r="DB129" s="28">
        <f t="array" ref="DB129">SUM(IF(MOD(ROW(DB$5:DB$126),2)=0,DB$5:DB$126,0))</f>
        <v>0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0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0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2">
      <c r="A130" s="25"/>
      <c r="J130" s="27" t="s">
        <v>34</v>
      </c>
      <c r="K130" s="28">
        <f>SUM(K137:K197)*データ!$D$2</f>
        <v>0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23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0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0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0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0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24</v>
      </c>
      <c r="BL130" s="28">
        <f>SUM(BL137:BL197)*データ!$D$2</f>
        <v>0</v>
      </c>
      <c r="BM130" s="28">
        <f>SUM(BM137:BM197)*データ!$D$2</f>
        <v>55</v>
      </c>
      <c r="BN130" s="28">
        <f>SUM(BN137:BN197)*データ!$D$2</f>
        <v>0</v>
      </c>
      <c r="BO130" s="28">
        <f>SUM(BO137:BO197)*データ!$D$2</f>
        <v>0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0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0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0</v>
      </c>
      <c r="CG130" s="28">
        <f>SUM(CG137:CG197)*データ!$D$2</f>
        <v>0</v>
      </c>
      <c r="CH130" s="28">
        <f>SUM(CH137:CH197)*データ!$D$2</f>
        <v>0</v>
      </c>
      <c r="CI130" s="28">
        <f>SUM(CI137:CI197)*データ!$D$2</f>
        <v>0</v>
      </c>
      <c r="CJ130" s="28">
        <f>SUM(CJ137:CJ197)*データ!$D$2</f>
        <v>0</v>
      </c>
      <c r="CK130" s="28">
        <f>SUM(CK137:CK197)*データ!$D$2</f>
        <v>0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0</v>
      </c>
      <c r="CP130" s="28">
        <f>SUM(CP137:CP197)*データ!$D$2</f>
        <v>0</v>
      </c>
      <c r="CQ130" s="28">
        <f>SUM(CQ137:CQ197)*データ!$D$2</f>
        <v>0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0</v>
      </c>
      <c r="CX130" s="28">
        <f>SUM(CX137:CX197)*データ!$D$2</f>
        <v>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2">
      <c r="A131" s="25"/>
      <c r="J131" s="27" t="s">
        <v>39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2">
      <c r="A132" s="25"/>
      <c r="J132" s="27" t="s">
        <v>36</v>
      </c>
      <c r="K132" s="30">
        <f>K128</f>
        <v>5</v>
      </c>
      <c r="L132" s="30">
        <f>L128+K132</f>
        <v>5</v>
      </c>
      <c r="M132" s="30">
        <f t="shared" ref="M132:BX132" si="0">M128+L132</f>
        <v>5</v>
      </c>
      <c r="N132" s="30">
        <f t="shared" si="0"/>
        <v>8</v>
      </c>
      <c r="O132" s="30">
        <f>O128+N132</f>
        <v>11</v>
      </c>
      <c r="P132" s="30">
        <f t="shared" si="0"/>
        <v>14</v>
      </c>
      <c r="Q132" s="30">
        <f t="shared" si="0"/>
        <v>17</v>
      </c>
      <c r="R132" s="30">
        <f>R128+Q132</f>
        <v>27</v>
      </c>
      <c r="S132" s="30">
        <f t="shared" si="0"/>
        <v>27</v>
      </c>
      <c r="T132" s="30">
        <f t="shared" si="0"/>
        <v>27</v>
      </c>
      <c r="U132" s="30">
        <f t="shared" si="0"/>
        <v>30</v>
      </c>
      <c r="V132" s="30">
        <f t="shared" si="0"/>
        <v>33</v>
      </c>
      <c r="W132" s="30">
        <f t="shared" si="0"/>
        <v>36</v>
      </c>
      <c r="X132" s="30">
        <f t="shared" si="0"/>
        <v>39</v>
      </c>
      <c r="Y132" s="30">
        <f t="shared" si="0"/>
        <v>53</v>
      </c>
      <c r="Z132" s="30">
        <f t="shared" si="0"/>
        <v>53</v>
      </c>
      <c r="AA132" s="30">
        <f t="shared" si="0"/>
        <v>53</v>
      </c>
      <c r="AB132" s="30">
        <f t="shared" si="0"/>
        <v>56</v>
      </c>
      <c r="AC132" s="30">
        <f t="shared" si="0"/>
        <v>59</v>
      </c>
      <c r="AD132" s="30">
        <f t="shared" si="0"/>
        <v>59</v>
      </c>
      <c r="AE132" s="30">
        <f t="shared" si="0"/>
        <v>59</v>
      </c>
      <c r="AF132" s="30">
        <f t="shared" si="0"/>
        <v>59</v>
      </c>
      <c r="AG132" s="30">
        <f t="shared" si="0"/>
        <v>59</v>
      </c>
      <c r="AH132" s="30">
        <f t="shared" si="0"/>
        <v>59</v>
      </c>
      <c r="AI132" s="30">
        <f t="shared" si="0"/>
        <v>61</v>
      </c>
      <c r="AJ132" s="30">
        <f t="shared" si="0"/>
        <v>63</v>
      </c>
      <c r="AK132" s="30">
        <f t="shared" si="0"/>
        <v>65</v>
      </c>
      <c r="AL132" s="30">
        <f t="shared" si="0"/>
        <v>67</v>
      </c>
      <c r="AM132" s="30">
        <f t="shared" si="0"/>
        <v>72</v>
      </c>
      <c r="AN132" s="30">
        <f t="shared" si="0"/>
        <v>72</v>
      </c>
      <c r="AO132" s="30">
        <f t="shared" si="0"/>
        <v>72</v>
      </c>
      <c r="AP132" s="30">
        <f t="shared" si="0"/>
        <v>75</v>
      </c>
      <c r="AQ132" s="30">
        <f t="shared" si="0"/>
        <v>78</v>
      </c>
      <c r="AR132" s="30">
        <f t="shared" si="0"/>
        <v>81</v>
      </c>
      <c r="AS132" s="30">
        <f t="shared" si="0"/>
        <v>84</v>
      </c>
      <c r="AT132" s="30">
        <f t="shared" si="0"/>
        <v>93</v>
      </c>
      <c r="AU132" s="30">
        <f t="shared" si="0"/>
        <v>93</v>
      </c>
      <c r="AV132" s="30">
        <f t="shared" si="0"/>
        <v>93</v>
      </c>
      <c r="AW132" s="30">
        <f t="shared" si="0"/>
        <v>96</v>
      </c>
      <c r="AX132" s="30">
        <f t="shared" si="0"/>
        <v>99</v>
      </c>
      <c r="AY132" s="30">
        <f t="shared" si="0"/>
        <v>102</v>
      </c>
      <c r="AZ132" s="30">
        <f t="shared" si="0"/>
        <v>105</v>
      </c>
      <c r="BA132" s="30">
        <f t="shared" si="0"/>
        <v>117</v>
      </c>
      <c r="BB132" s="30">
        <f t="shared" si="0"/>
        <v>117</v>
      </c>
      <c r="BC132" s="30">
        <f t="shared" si="0"/>
        <v>117</v>
      </c>
      <c r="BD132" s="30">
        <f t="shared" si="0"/>
        <v>120</v>
      </c>
      <c r="BE132" s="30">
        <f t="shared" si="0"/>
        <v>123</v>
      </c>
      <c r="BF132" s="30">
        <f t="shared" si="0"/>
        <v>126</v>
      </c>
      <c r="BG132" s="30">
        <f t="shared" si="0"/>
        <v>129</v>
      </c>
      <c r="BH132" s="30">
        <f t="shared" si="0"/>
        <v>141</v>
      </c>
      <c r="BI132" s="30">
        <f t="shared" si="0"/>
        <v>141</v>
      </c>
      <c r="BJ132" s="30">
        <f t="shared" si="0"/>
        <v>141</v>
      </c>
      <c r="BK132" s="30">
        <f t="shared" si="0"/>
        <v>144</v>
      </c>
      <c r="BL132" s="30">
        <f t="shared" si="0"/>
        <v>147</v>
      </c>
      <c r="BM132" s="30">
        <f t="shared" si="0"/>
        <v>150</v>
      </c>
      <c r="BN132" s="30">
        <f t="shared" si="0"/>
        <v>153</v>
      </c>
      <c r="BO132" s="30">
        <f t="shared" si="0"/>
        <v>168</v>
      </c>
      <c r="BP132" s="30">
        <f t="shared" si="0"/>
        <v>168</v>
      </c>
      <c r="BQ132" s="30">
        <f t="shared" si="0"/>
        <v>168</v>
      </c>
      <c r="BR132" s="30">
        <f t="shared" si="0"/>
        <v>171</v>
      </c>
      <c r="BS132" s="30">
        <f t="shared" si="0"/>
        <v>174</v>
      </c>
      <c r="BT132" s="30">
        <f t="shared" si="0"/>
        <v>177</v>
      </c>
      <c r="BU132" s="30">
        <f t="shared" si="0"/>
        <v>180</v>
      </c>
      <c r="BV132" s="30">
        <f t="shared" si="0"/>
        <v>195</v>
      </c>
      <c r="BW132" s="30">
        <f t="shared" si="0"/>
        <v>195</v>
      </c>
      <c r="BX132" s="30">
        <f t="shared" si="0"/>
        <v>195</v>
      </c>
      <c r="BY132" s="30">
        <f t="shared" ref="BY132:DR132" si="1">BY128+BX132</f>
        <v>199</v>
      </c>
      <c r="BZ132" s="30">
        <f t="shared" si="1"/>
        <v>203</v>
      </c>
      <c r="CA132" s="30">
        <f t="shared" si="1"/>
        <v>207</v>
      </c>
      <c r="CB132" s="30">
        <f t="shared" si="1"/>
        <v>211</v>
      </c>
      <c r="CC132" s="30">
        <f t="shared" si="1"/>
        <v>224</v>
      </c>
      <c r="CD132" s="30">
        <f t="shared" si="1"/>
        <v>224</v>
      </c>
      <c r="CE132" s="30">
        <f t="shared" si="1"/>
        <v>224</v>
      </c>
      <c r="CF132" s="30">
        <f t="shared" si="1"/>
        <v>227</v>
      </c>
      <c r="CG132" s="30">
        <f t="shared" si="1"/>
        <v>230</v>
      </c>
      <c r="CH132" s="30">
        <f t="shared" si="1"/>
        <v>233</v>
      </c>
      <c r="CI132" s="30">
        <f t="shared" si="1"/>
        <v>236</v>
      </c>
      <c r="CJ132" s="30">
        <f t="shared" si="1"/>
        <v>251</v>
      </c>
      <c r="CK132" s="30">
        <f t="shared" si="1"/>
        <v>251</v>
      </c>
      <c r="CL132" s="30">
        <f t="shared" si="1"/>
        <v>251</v>
      </c>
      <c r="CM132" s="30">
        <f t="shared" si="1"/>
        <v>254</v>
      </c>
      <c r="CN132" s="30">
        <f t="shared" si="1"/>
        <v>257</v>
      </c>
      <c r="CO132" s="30">
        <f>CO128+CN132</f>
        <v>260</v>
      </c>
      <c r="CP132" s="30">
        <f t="shared" si="1"/>
        <v>263</v>
      </c>
      <c r="CQ132" s="30">
        <f t="shared" si="1"/>
        <v>279</v>
      </c>
      <c r="CR132" s="30">
        <f t="shared" si="1"/>
        <v>279</v>
      </c>
      <c r="CS132" s="30">
        <f t="shared" si="1"/>
        <v>279</v>
      </c>
      <c r="CT132" s="30">
        <f t="shared" si="1"/>
        <v>282</v>
      </c>
      <c r="CU132" s="30">
        <f t="shared" si="1"/>
        <v>285</v>
      </c>
      <c r="CV132" s="30">
        <f t="shared" si="1"/>
        <v>288</v>
      </c>
      <c r="CW132" s="30">
        <f t="shared" si="1"/>
        <v>292</v>
      </c>
      <c r="CX132" s="30">
        <f t="shared" si="1"/>
        <v>307</v>
      </c>
      <c r="CY132" s="30">
        <f t="shared" si="1"/>
        <v>307</v>
      </c>
      <c r="CZ132" s="30">
        <f t="shared" si="1"/>
        <v>307</v>
      </c>
      <c r="DA132" s="30">
        <f t="shared" si="1"/>
        <v>310</v>
      </c>
      <c r="DB132" s="30">
        <f t="shared" si="1"/>
        <v>313</v>
      </c>
      <c r="DC132" s="30">
        <f t="shared" si="1"/>
        <v>316</v>
      </c>
      <c r="DD132" s="30">
        <f t="shared" si="1"/>
        <v>320</v>
      </c>
      <c r="DE132" s="30">
        <f t="shared" si="1"/>
        <v>335</v>
      </c>
      <c r="DF132" s="30">
        <f t="shared" si="1"/>
        <v>335</v>
      </c>
      <c r="DG132" s="30">
        <f t="shared" si="1"/>
        <v>335</v>
      </c>
      <c r="DH132" s="30">
        <f t="shared" si="1"/>
        <v>338</v>
      </c>
      <c r="DI132" s="30">
        <f t="shared" si="1"/>
        <v>341</v>
      </c>
      <c r="DJ132" s="30">
        <f t="shared" si="1"/>
        <v>344</v>
      </c>
      <c r="DK132" s="30">
        <f t="shared" si="1"/>
        <v>348</v>
      </c>
      <c r="DL132" s="30">
        <f t="shared" si="1"/>
        <v>360</v>
      </c>
      <c r="DM132" s="30">
        <f t="shared" si="1"/>
        <v>360</v>
      </c>
      <c r="DN132" s="30">
        <f t="shared" si="1"/>
        <v>360</v>
      </c>
      <c r="DO132" s="30">
        <f t="shared" si="1"/>
        <v>360</v>
      </c>
      <c r="DP132" s="30">
        <f t="shared" si="1"/>
        <v>360</v>
      </c>
      <c r="DQ132" s="30">
        <f t="shared" si="1"/>
        <v>360</v>
      </c>
      <c r="DR132" s="30">
        <f t="shared" si="1"/>
        <v>360</v>
      </c>
    </row>
    <row r="133" spans="1:123" s="26" customFormat="1" x14ac:dyDescent="0.2">
      <c r="A133" s="25"/>
      <c r="J133" s="27" t="s">
        <v>37</v>
      </c>
      <c r="K133" s="30">
        <f>K129</f>
        <v>2</v>
      </c>
      <c r="L133" s="30">
        <f>L129+K133</f>
        <v>2</v>
      </c>
      <c r="M133" s="30">
        <f t="shared" ref="M133:BX133" si="2">M129+L133</f>
        <v>2</v>
      </c>
      <c r="N133" s="30">
        <f t="shared" si="2"/>
        <v>2</v>
      </c>
      <c r="O133" s="30">
        <f>O129+N133</f>
        <v>2</v>
      </c>
      <c r="P133" s="30">
        <f t="shared" si="2"/>
        <v>2</v>
      </c>
      <c r="Q133" s="30">
        <f t="shared" si="2"/>
        <v>2</v>
      </c>
      <c r="R133" s="30">
        <f t="shared" si="2"/>
        <v>12</v>
      </c>
      <c r="S133" s="30">
        <f t="shared" si="2"/>
        <v>12</v>
      </c>
      <c r="T133" s="30">
        <f t="shared" si="2"/>
        <v>12</v>
      </c>
      <c r="U133" s="30">
        <f t="shared" si="2"/>
        <v>12</v>
      </c>
      <c r="V133" s="30">
        <f t="shared" si="2"/>
        <v>12</v>
      </c>
      <c r="W133" s="30">
        <f t="shared" si="2"/>
        <v>12</v>
      </c>
      <c r="X133" s="30">
        <f t="shared" si="2"/>
        <v>12</v>
      </c>
      <c r="Y133" s="30">
        <f t="shared" si="2"/>
        <v>20</v>
      </c>
      <c r="Z133" s="30">
        <f t="shared" si="2"/>
        <v>20</v>
      </c>
      <c r="AA133" s="30">
        <f t="shared" si="2"/>
        <v>20</v>
      </c>
      <c r="AB133" s="30">
        <f t="shared" si="2"/>
        <v>29</v>
      </c>
      <c r="AC133" s="30">
        <f t="shared" si="2"/>
        <v>32</v>
      </c>
      <c r="AD133" s="30">
        <f t="shared" si="2"/>
        <v>35</v>
      </c>
      <c r="AE133" s="30">
        <f t="shared" si="2"/>
        <v>38</v>
      </c>
      <c r="AF133" s="30">
        <f t="shared" si="2"/>
        <v>41</v>
      </c>
      <c r="AG133" s="30">
        <f t="shared" si="2"/>
        <v>41</v>
      </c>
      <c r="AH133" s="30">
        <f t="shared" si="2"/>
        <v>41</v>
      </c>
      <c r="AI133" s="30">
        <f t="shared" si="2"/>
        <v>41</v>
      </c>
      <c r="AJ133" s="30">
        <f t="shared" si="2"/>
        <v>44</v>
      </c>
      <c r="AK133" s="30">
        <f t="shared" si="2"/>
        <v>47</v>
      </c>
      <c r="AL133" s="30">
        <f t="shared" si="2"/>
        <v>48</v>
      </c>
      <c r="AM133" s="30">
        <f t="shared" si="2"/>
        <v>62</v>
      </c>
      <c r="AN133" s="30">
        <f t="shared" si="2"/>
        <v>62</v>
      </c>
      <c r="AO133" s="30">
        <f t="shared" si="2"/>
        <v>62</v>
      </c>
      <c r="AP133" s="30">
        <f t="shared" si="2"/>
        <v>65</v>
      </c>
      <c r="AQ133" s="30">
        <f t="shared" si="2"/>
        <v>65</v>
      </c>
      <c r="AR133" s="30">
        <f t="shared" si="2"/>
        <v>65</v>
      </c>
      <c r="AS133" s="30">
        <f t="shared" si="2"/>
        <v>65</v>
      </c>
      <c r="AT133" s="30">
        <f t="shared" si="2"/>
        <v>83</v>
      </c>
      <c r="AU133" s="30">
        <f t="shared" si="2"/>
        <v>83</v>
      </c>
      <c r="AV133" s="30">
        <f t="shared" si="2"/>
        <v>83</v>
      </c>
      <c r="AW133" s="30">
        <f t="shared" si="2"/>
        <v>84</v>
      </c>
      <c r="AX133" s="30">
        <f t="shared" si="2"/>
        <v>85</v>
      </c>
      <c r="AY133" s="30">
        <f t="shared" si="2"/>
        <v>86</v>
      </c>
      <c r="AZ133" s="30">
        <f t="shared" si="2"/>
        <v>89</v>
      </c>
      <c r="BA133" s="30">
        <f t="shared" si="2"/>
        <v>104</v>
      </c>
      <c r="BB133" s="30">
        <f t="shared" si="2"/>
        <v>104</v>
      </c>
      <c r="BC133" s="30">
        <f t="shared" si="2"/>
        <v>104</v>
      </c>
      <c r="BD133" s="30">
        <f t="shared" si="2"/>
        <v>113</v>
      </c>
      <c r="BE133" s="30">
        <f t="shared" si="2"/>
        <v>122</v>
      </c>
      <c r="BF133" s="30">
        <f t="shared" si="2"/>
        <v>128</v>
      </c>
      <c r="BG133" s="30">
        <f t="shared" si="2"/>
        <v>134</v>
      </c>
      <c r="BH133" s="30">
        <f t="shared" si="2"/>
        <v>149</v>
      </c>
      <c r="BI133" s="30">
        <f t="shared" si="2"/>
        <v>149</v>
      </c>
      <c r="BJ133" s="30">
        <f t="shared" si="2"/>
        <v>149</v>
      </c>
      <c r="BK133" s="30">
        <f t="shared" si="2"/>
        <v>159</v>
      </c>
      <c r="BL133" s="30">
        <f t="shared" si="2"/>
        <v>166</v>
      </c>
      <c r="BM133" s="30">
        <f t="shared" si="2"/>
        <v>176</v>
      </c>
      <c r="BN133" s="30">
        <f t="shared" si="2"/>
        <v>176</v>
      </c>
      <c r="BO133" s="30">
        <f t="shared" si="2"/>
        <v>176</v>
      </c>
      <c r="BP133" s="30">
        <f t="shared" si="2"/>
        <v>176</v>
      </c>
      <c r="BQ133" s="30">
        <f t="shared" si="2"/>
        <v>176</v>
      </c>
      <c r="BR133" s="30">
        <f t="shared" si="2"/>
        <v>176</v>
      </c>
      <c r="BS133" s="30">
        <f t="shared" si="2"/>
        <v>176</v>
      </c>
      <c r="BT133" s="30">
        <f t="shared" si="2"/>
        <v>176</v>
      </c>
      <c r="BU133" s="30">
        <f t="shared" si="2"/>
        <v>176</v>
      </c>
      <c r="BV133" s="30">
        <f t="shared" si="2"/>
        <v>176</v>
      </c>
      <c r="BW133" s="30">
        <f t="shared" si="2"/>
        <v>176</v>
      </c>
      <c r="BX133" s="30">
        <f t="shared" si="2"/>
        <v>176</v>
      </c>
      <c r="BY133" s="30">
        <f t="shared" ref="BY133:DR133" si="3">BY129+BX133</f>
        <v>176</v>
      </c>
      <c r="BZ133" s="30">
        <f t="shared" si="3"/>
        <v>176</v>
      </c>
      <c r="CA133" s="30">
        <f t="shared" si="3"/>
        <v>176</v>
      </c>
      <c r="CB133" s="30">
        <f t="shared" si="3"/>
        <v>176</v>
      </c>
      <c r="CC133" s="30">
        <f t="shared" si="3"/>
        <v>176</v>
      </c>
      <c r="CD133" s="30">
        <f t="shared" si="3"/>
        <v>176</v>
      </c>
      <c r="CE133" s="30">
        <f t="shared" si="3"/>
        <v>176</v>
      </c>
      <c r="CF133" s="30">
        <f t="shared" si="3"/>
        <v>176</v>
      </c>
      <c r="CG133" s="30">
        <f t="shared" si="3"/>
        <v>176</v>
      </c>
      <c r="CH133" s="30">
        <f t="shared" si="3"/>
        <v>176</v>
      </c>
      <c r="CI133" s="30">
        <f t="shared" si="3"/>
        <v>176</v>
      </c>
      <c r="CJ133" s="30">
        <f t="shared" si="3"/>
        <v>176</v>
      </c>
      <c r="CK133" s="30">
        <f t="shared" si="3"/>
        <v>176</v>
      </c>
      <c r="CL133" s="30">
        <f t="shared" si="3"/>
        <v>176</v>
      </c>
      <c r="CM133" s="30">
        <f t="shared" si="3"/>
        <v>176</v>
      </c>
      <c r="CN133" s="30">
        <f t="shared" si="3"/>
        <v>176</v>
      </c>
      <c r="CO133" s="30">
        <f>CO129+CN133</f>
        <v>176</v>
      </c>
      <c r="CP133" s="30">
        <f t="shared" si="3"/>
        <v>176</v>
      </c>
      <c r="CQ133" s="30">
        <f t="shared" si="3"/>
        <v>176</v>
      </c>
      <c r="CR133" s="30">
        <f t="shared" si="3"/>
        <v>176</v>
      </c>
      <c r="CS133" s="30">
        <f t="shared" si="3"/>
        <v>176</v>
      </c>
      <c r="CT133" s="30">
        <f t="shared" si="3"/>
        <v>176</v>
      </c>
      <c r="CU133" s="30">
        <f t="shared" si="3"/>
        <v>176</v>
      </c>
      <c r="CV133" s="30">
        <f t="shared" si="3"/>
        <v>176</v>
      </c>
      <c r="CW133" s="30">
        <f t="shared" si="3"/>
        <v>176</v>
      </c>
      <c r="CX133" s="30">
        <f t="shared" si="3"/>
        <v>176</v>
      </c>
      <c r="CY133" s="30">
        <f t="shared" si="3"/>
        <v>176</v>
      </c>
      <c r="CZ133" s="30">
        <f t="shared" si="3"/>
        <v>176</v>
      </c>
      <c r="DA133" s="30">
        <f t="shared" si="3"/>
        <v>176</v>
      </c>
      <c r="DB133" s="30">
        <f t="shared" si="3"/>
        <v>176</v>
      </c>
      <c r="DC133" s="30">
        <f t="shared" si="3"/>
        <v>176</v>
      </c>
      <c r="DD133" s="30">
        <f t="shared" si="3"/>
        <v>176</v>
      </c>
      <c r="DE133" s="30">
        <f t="shared" si="3"/>
        <v>176</v>
      </c>
      <c r="DF133" s="30">
        <f t="shared" si="3"/>
        <v>176</v>
      </c>
      <c r="DG133" s="30">
        <f t="shared" si="3"/>
        <v>176</v>
      </c>
      <c r="DH133" s="30">
        <f t="shared" si="3"/>
        <v>176</v>
      </c>
      <c r="DI133" s="30">
        <f t="shared" si="3"/>
        <v>176</v>
      </c>
      <c r="DJ133" s="30">
        <f t="shared" si="3"/>
        <v>176</v>
      </c>
      <c r="DK133" s="30">
        <f t="shared" si="3"/>
        <v>176</v>
      </c>
      <c r="DL133" s="30">
        <f t="shared" si="3"/>
        <v>176</v>
      </c>
      <c r="DM133" s="30">
        <f t="shared" si="3"/>
        <v>176</v>
      </c>
      <c r="DN133" s="30">
        <f t="shared" si="3"/>
        <v>176</v>
      </c>
      <c r="DO133" s="30">
        <f t="shared" si="3"/>
        <v>176</v>
      </c>
      <c r="DP133" s="30">
        <f t="shared" si="3"/>
        <v>176</v>
      </c>
      <c r="DQ133" s="30">
        <f t="shared" si="3"/>
        <v>176</v>
      </c>
      <c r="DR133" s="30">
        <f t="shared" si="3"/>
        <v>176</v>
      </c>
    </row>
    <row r="134" spans="1:123" s="26" customFormat="1" x14ac:dyDescent="0.2">
      <c r="A134" s="25"/>
      <c r="J134" s="27" t="s">
        <v>38</v>
      </c>
      <c r="K134" s="30">
        <f>K130</f>
        <v>0</v>
      </c>
      <c r="L134" s="30">
        <f>L130+K134</f>
        <v>0</v>
      </c>
      <c r="M134" s="30">
        <f t="shared" ref="M134:AR134" si="4">M130+L134</f>
        <v>0</v>
      </c>
      <c r="N134" s="30">
        <f t="shared" si="4"/>
        <v>0</v>
      </c>
      <c r="O134" s="30">
        <f>O130+N134</f>
        <v>0</v>
      </c>
      <c r="P134" s="30">
        <f t="shared" si="4"/>
        <v>0</v>
      </c>
      <c r="Q134" s="30">
        <f t="shared" si="4"/>
        <v>0</v>
      </c>
      <c r="R134" s="30">
        <f>R130+Q134</f>
        <v>23</v>
      </c>
      <c r="S134" s="30">
        <f t="shared" si="4"/>
        <v>23</v>
      </c>
      <c r="T134" s="30">
        <f t="shared" si="4"/>
        <v>23</v>
      </c>
      <c r="U134" s="30">
        <f t="shared" si="4"/>
        <v>23</v>
      </c>
      <c r="V134" s="30">
        <f t="shared" si="4"/>
        <v>23</v>
      </c>
      <c r="W134" s="30">
        <f t="shared" si="4"/>
        <v>23</v>
      </c>
      <c r="X134" s="30">
        <f t="shared" si="4"/>
        <v>23</v>
      </c>
      <c r="Y134" s="30">
        <f t="shared" si="4"/>
        <v>23</v>
      </c>
      <c r="Z134" s="30">
        <f t="shared" si="4"/>
        <v>23</v>
      </c>
      <c r="AA134" s="30">
        <f t="shared" si="4"/>
        <v>23</v>
      </c>
      <c r="AB134" s="30">
        <f t="shared" si="4"/>
        <v>23</v>
      </c>
      <c r="AC134" s="30">
        <f t="shared" si="4"/>
        <v>23</v>
      </c>
      <c r="AD134" s="30">
        <f t="shared" si="4"/>
        <v>23</v>
      </c>
      <c r="AE134" s="30">
        <f t="shared" si="4"/>
        <v>23</v>
      </c>
      <c r="AF134" s="30">
        <f t="shared" si="4"/>
        <v>23</v>
      </c>
      <c r="AG134" s="30">
        <f t="shared" si="4"/>
        <v>23</v>
      </c>
      <c r="AH134" s="30">
        <f t="shared" si="4"/>
        <v>23</v>
      </c>
      <c r="AI134" s="30">
        <f t="shared" si="4"/>
        <v>23</v>
      </c>
      <c r="AJ134" s="30">
        <f t="shared" si="4"/>
        <v>23</v>
      </c>
      <c r="AK134" s="30">
        <f t="shared" si="4"/>
        <v>23</v>
      </c>
      <c r="AL134" s="30">
        <f t="shared" si="4"/>
        <v>23</v>
      </c>
      <c r="AM134" s="30">
        <f t="shared" si="4"/>
        <v>23</v>
      </c>
      <c r="AN134" s="30">
        <f t="shared" si="4"/>
        <v>23</v>
      </c>
      <c r="AO134" s="30">
        <f t="shared" si="4"/>
        <v>23</v>
      </c>
      <c r="AP134" s="30">
        <f t="shared" si="4"/>
        <v>23</v>
      </c>
      <c r="AQ134" s="30">
        <f t="shared" si="4"/>
        <v>23</v>
      </c>
      <c r="AR134" s="30">
        <f t="shared" si="4"/>
        <v>23</v>
      </c>
      <c r="AS134" s="30">
        <f t="shared" ref="AS134:BX134" si="5">AS130+AR134</f>
        <v>23</v>
      </c>
      <c r="AT134" s="30">
        <f t="shared" si="5"/>
        <v>23</v>
      </c>
      <c r="AU134" s="30">
        <f t="shared" si="5"/>
        <v>23</v>
      </c>
      <c r="AV134" s="30">
        <f t="shared" si="5"/>
        <v>23</v>
      </c>
      <c r="AW134" s="30">
        <f t="shared" si="5"/>
        <v>23</v>
      </c>
      <c r="AX134" s="30">
        <f t="shared" si="5"/>
        <v>23</v>
      </c>
      <c r="AY134" s="30">
        <f t="shared" si="5"/>
        <v>23</v>
      </c>
      <c r="AZ134" s="30">
        <f t="shared" si="5"/>
        <v>23</v>
      </c>
      <c r="BA134" s="30">
        <f t="shared" si="5"/>
        <v>23</v>
      </c>
      <c r="BB134" s="30">
        <f t="shared" si="5"/>
        <v>23</v>
      </c>
      <c r="BC134" s="30">
        <f t="shared" si="5"/>
        <v>23</v>
      </c>
      <c r="BD134" s="30">
        <f t="shared" si="5"/>
        <v>23</v>
      </c>
      <c r="BE134" s="30">
        <f t="shared" si="5"/>
        <v>23</v>
      </c>
      <c r="BF134" s="30">
        <f t="shared" si="5"/>
        <v>23</v>
      </c>
      <c r="BG134" s="30">
        <f t="shared" si="5"/>
        <v>23</v>
      </c>
      <c r="BH134" s="30">
        <f t="shared" si="5"/>
        <v>23</v>
      </c>
      <c r="BI134" s="30">
        <f t="shared" si="5"/>
        <v>23</v>
      </c>
      <c r="BJ134" s="30">
        <f t="shared" si="5"/>
        <v>23</v>
      </c>
      <c r="BK134" s="30">
        <f t="shared" si="5"/>
        <v>47</v>
      </c>
      <c r="BL134" s="30">
        <f t="shared" si="5"/>
        <v>47</v>
      </c>
      <c r="BM134" s="30">
        <f t="shared" si="5"/>
        <v>102</v>
      </c>
      <c r="BN134" s="30">
        <f t="shared" si="5"/>
        <v>102</v>
      </c>
      <c r="BO134" s="30">
        <f t="shared" si="5"/>
        <v>102</v>
      </c>
      <c r="BP134" s="30">
        <f t="shared" si="5"/>
        <v>102</v>
      </c>
      <c r="BQ134" s="30">
        <f t="shared" si="5"/>
        <v>102</v>
      </c>
      <c r="BR134" s="30">
        <f t="shared" si="5"/>
        <v>102</v>
      </c>
      <c r="BS134" s="30">
        <f t="shared" si="5"/>
        <v>102</v>
      </c>
      <c r="BT134" s="30">
        <f t="shared" si="5"/>
        <v>102</v>
      </c>
      <c r="BU134" s="30">
        <f t="shared" si="5"/>
        <v>102</v>
      </c>
      <c r="BV134" s="30">
        <f t="shared" si="5"/>
        <v>102</v>
      </c>
      <c r="BW134" s="30">
        <f t="shared" si="5"/>
        <v>102</v>
      </c>
      <c r="BX134" s="30">
        <f t="shared" si="5"/>
        <v>102</v>
      </c>
      <c r="BY134" s="30">
        <f t="shared" ref="BY134:DR134" si="6">BY130+BX134</f>
        <v>102</v>
      </c>
      <c r="BZ134" s="30">
        <f t="shared" si="6"/>
        <v>102</v>
      </c>
      <c r="CA134" s="30">
        <f t="shared" si="6"/>
        <v>102</v>
      </c>
      <c r="CB134" s="30">
        <f t="shared" si="6"/>
        <v>102</v>
      </c>
      <c r="CC134" s="30">
        <f t="shared" si="6"/>
        <v>102</v>
      </c>
      <c r="CD134" s="30">
        <f t="shared" si="6"/>
        <v>102</v>
      </c>
      <c r="CE134" s="30">
        <f t="shared" si="6"/>
        <v>102</v>
      </c>
      <c r="CF134" s="30">
        <f t="shared" si="6"/>
        <v>102</v>
      </c>
      <c r="CG134" s="30">
        <f t="shared" si="6"/>
        <v>102</v>
      </c>
      <c r="CH134" s="30">
        <f t="shared" si="6"/>
        <v>102</v>
      </c>
      <c r="CI134" s="30">
        <f t="shared" si="6"/>
        <v>102</v>
      </c>
      <c r="CJ134" s="30">
        <f t="shared" si="6"/>
        <v>102</v>
      </c>
      <c r="CK134" s="30">
        <f t="shared" si="6"/>
        <v>102</v>
      </c>
      <c r="CL134" s="30">
        <f t="shared" si="6"/>
        <v>102</v>
      </c>
      <c r="CM134" s="30">
        <f t="shared" si="6"/>
        <v>102</v>
      </c>
      <c r="CN134" s="30">
        <f t="shared" si="6"/>
        <v>102</v>
      </c>
      <c r="CO134" s="30">
        <f>CO130+CN134</f>
        <v>102</v>
      </c>
      <c r="CP134" s="30">
        <f t="shared" si="6"/>
        <v>102</v>
      </c>
      <c r="CQ134" s="30">
        <f t="shared" si="6"/>
        <v>102</v>
      </c>
      <c r="CR134" s="30">
        <f t="shared" si="6"/>
        <v>102</v>
      </c>
      <c r="CS134" s="30">
        <f t="shared" si="6"/>
        <v>102</v>
      </c>
      <c r="CT134" s="30">
        <f t="shared" si="6"/>
        <v>102</v>
      </c>
      <c r="CU134" s="30">
        <f t="shared" si="6"/>
        <v>102</v>
      </c>
      <c r="CV134" s="30">
        <f t="shared" si="6"/>
        <v>102</v>
      </c>
      <c r="CW134" s="30">
        <f t="shared" si="6"/>
        <v>102</v>
      </c>
      <c r="CX134" s="30">
        <f t="shared" si="6"/>
        <v>102</v>
      </c>
      <c r="CY134" s="30">
        <f t="shared" si="6"/>
        <v>102</v>
      </c>
      <c r="CZ134" s="30">
        <f t="shared" si="6"/>
        <v>102</v>
      </c>
      <c r="DA134" s="30">
        <f t="shared" si="6"/>
        <v>102</v>
      </c>
      <c r="DB134" s="30">
        <f t="shared" si="6"/>
        <v>102</v>
      </c>
      <c r="DC134" s="30">
        <f t="shared" si="6"/>
        <v>102</v>
      </c>
      <c r="DD134" s="30">
        <f t="shared" si="6"/>
        <v>102</v>
      </c>
      <c r="DE134" s="30">
        <f t="shared" si="6"/>
        <v>102</v>
      </c>
      <c r="DF134" s="30">
        <f t="shared" si="6"/>
        <v>102</v>
      </c>
      <c r="DG134" s="30">
        <f t="shared" si="6"/>
        <v>102</v>
      </c>
      <c r="DH134" s="30">
        <f t="shared" si="6"/>
        <v>102</v>
      </c>
      <c r="DI134" s="30">
        <f t="shared" si="6"/>
        <v>102</v>
      </c>
      <c r="DJ134" s="30">
        <f t="shared" si="6"/>
        <v>102</v>
      </c>
      <c r="DK134" s="30">
        <f t="shared" si="6"/>
        <v>102</v>
      </c>
      <c r="DL134" s="30">
        <f t="shared" si="6"/>
        <v>102</v>
      </c>
      <c r="DM134" s="30">
        <f t="shared" si="6"/>
        <v>102</v>
      </c>
      <c r="DN134" s="30">
        <f t="shared" si="6"/>
        <v>102</v>
      </c>
      <c r="DO134" s="30">
        <f t="shared" si="6"/>
        <v>102</v>
      </c>
      <c r="DP134" s="30">
        <f t="shared" si="6"/>
        <v>102</v>
      </c>
      <c r="DQ134" s="30">
        <f t="shared" si="6"/>
        <v>102</v>
      </c>
      <c r="DR134" s="30">
        <f t="shared" si="6"/>
        <v>102</v>
      </c>
    </row>
    <row r="135" spans="1:123" s="26" customFormat="1" x14ac:dyDescent="0.2">
      <c r="A135" s="25"/>
    </row>
    <row r="136" spans="1:123" s="26" customFormat="1" x14ac:dyDescent="0.2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2">
      <c r="A137" s="25"/>
      <c r="J137" s="27" t="s">
        <v>35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0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2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0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2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2.875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2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0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3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0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2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0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2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2</v>
      </c>
      <c r="BN142" s="29">
        <f>IF(SUM($K142:BM142)=0,IF($I15="完了",IF(COUNTA(BO16:$DR16)=0,$J15,0),0),0)</f>
        <v>0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0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2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2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4.875</v>
      </c>
      <c r="BN144" s="29">
        <f>IF(SUM($K144:BM144)=0,IF($I19="完了",IF(COUNTA(BO20:$DR20)=0,$J19,0),0),0)</f>
        <v>0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0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2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0</v>
      </c>
      <c r="BH145" s="29">
        <f>IF(SUM($K145:BG145)=0,IF($I21="完了",IF(COUNTA(BI22:$DR22)=0,$J21,0),0),0)</f>
        <v>0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0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2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2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0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2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0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2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0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2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2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2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2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2">
      <c r="A154" s="25"/>
      <c r="K154" s="29">
        <f>IF($I39="完了",IF(COUNTA(K40:$DR40)=0,$J39,0),0)</f>
        <v>0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2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2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2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2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2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2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2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2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2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2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2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0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2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2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0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2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2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2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2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2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2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2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2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2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2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2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2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2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2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2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2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2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2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2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2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2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2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2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2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2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2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2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2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2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2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</mergeCells>
  <phoneticPr fontId="1"/>
  <conditionalFormatting sqref="K131:DR131 K4:DR4">
    <cfRule type="expression" dxfId="452" priority="537">
      <formula>ISERROR(MATCH(K$4,INDIRECT("データ!$B$2:$B$15"),0))=FALSE</formula>
    </cfRule>
    <cfRule type="expression" dxfId="451" priority="538">
      <formula>WEEKDAY(K$4)=7</formula>
    </cfRule>
    <cfRule type="expression" dxfId="450" priority="539">
      <formula>WEEKDAY(K$4)=1</formula>
    </cfRule>
  </conditionalFormatting>
  <conditionalFormatting sqref="J11 J17 J19 J23 J25 J27 J29 J31 J43 J45 J47 J49 J51 J53 J55 J57 J59 J61 J63 J65 J67 J69 J9 J41 J35 J37 J33 J21">
    <cfRule type="expression" dxfId="449" priority="536">
      <formula>$C9=""</formula>
    </cfRule>
  </conditionalFormatting>
  <conditionalFormatting sqref="J12 J18 J20 J24 J26 J28 J30 J32 J44 J46 J48 J50 J52 J54 J56 J58 J60 J62 J64 J66 J68 J70 J10 J42 J36 J38 J34 J22">
    <cfRule type="expression" dxfId="448" priority="535">
      <formula>$C9=""</formula>
    </cfRule>
  </conditionalFormatting>
  <conditionalFormatting sqref="J5">
    <cfRule type="expression" dxfId="447" priority="517">
      <formula>$C5=""</formula>
    </cfRule>
  </conditionalFormatting>
  <conditionalFormatting sqref="J6">
    <cfRule type="expression" dxfId="446" priority="516">
      <formula>$C5=""</formula>
    </cfRule>
  </conditionalFormatting>
  <conditionalFormatting sqref="J7">
    <cfRule type="expression" dxfId="445" priority="515">
      <formula>$C7=""</formula>
    </cfRule>
  </conditionalFormatting>
  <conditionalFormatting sqref="J8">
    <cfRule type="expression" dxfId="444" priority="514">
      <formula>$C7=""</formula>
    </cfRule>
  </conditionalFormatting>
  <conditionalFormatting sqref="J15">
    <cfRule type="expression" dxfId="443" priority="497">
      <formula>$C15=""</formula>
    </cfRule>
  </conditionalFormatting>
  <conditionalFormatting sqref="J16">
    <cfRule type="expression" dxfId="442" priority="496">
      <formula>$C15=""</formula>
    </cfRule>
  </conditionalFormatting>
  <conditionalFormatting sqref="J13">
    <cfRule type="expression" dxfId="441" priority="491">
      <formula>$C13=""</formula>
    </cfRule>
  </conditionalFormatting>
  <conditionalFormatting sqref="J14">
    <cfRule type="expression" dxfId="440" priority="490">
      <formula>$C13=""</formula>
    </cfRule>
  </conditionalFormatting>
  <conditionalFormatting sqref="J39">
    <cfRule type="expression" dxfId="439" priority="439">
      <formula>$C39=""</formula>
    </cfRule>
  </conditionalFormatting>
  <conditionalFormatting sqref="J40">
    <cfRule type="expression" dxfId="438" priority="438">
      <formula>$C39=""</formula>
    </cfRule>
  </conditionalFormatting>
  <conditionalFormatting sqref="K101:DR126">
    <cfRule type="expression" dxfId="437" priority="435">
      <formula>ISERROR(MATCH(K$4,INDIRECT("データ!$B$2:$B$15"),0))=FALSE</formula>
    </cfRule>
    <cfRule type="expression" dxfId="436" priority="436">
      <formula>WEEKDAY(K$4)=7</formula>
    </cfRule>
    <cfRule type="expression" dxfId="435" priority="437">
      <formula>WEEKDAY(K$4)=1</formula>
    </cfRule>
  </conditionalFormatting>
  <conditionalFormatting sqref="J73 J75 J79 J81 J83 J85 J87 J99 J101 J103 J105 J107 J109 J111 J113 J115 J117 J119 J121 J123 J125 J97 J91 J93 J89 J77 D73:I126">
    <cfRule type="expression" dxfId="434" priority="434">
      <formula>$C73=""</formula>
    </cfRule>
  </conditionalFormatting>
  <conditionalFormatting sqref="J74 J76 J80 J82 J84 J86 J88 J100 J102 J104 J106 J108 J110 J112 J114 J116 J118 J120 J122 J124 J126 J98 J92 J94 J90 J78">
    <cfRule type="expression" dxfId="433" priority="433">
      <formula>$C73=""</formula>
    </cfRule>
  </conditionalFormatting>
  <conditionalFormatting sqref="K125:DR125 K123:DR123 K121:DR121 K119:DR119 K117:DR117 K115:DR115 K113:DR113 K107:DR107 K105:DR105 K103:DR103 K101:DR101 K109:DR109 K111:DR111">
    <cfRule type="expression" dxfId="432" priority="432">
      <formula>K101&lt;&gt;""</formula>
    </cfRule>
  </conditionalFormatting>
  <conditionalFormatting sqref="K126:DR126 K124:DR124 K122:DR122 K120:DR120 K118:DR118 K116:DR116 K114:DR114 K112:DR112 K110:DR110 K108:DR108 K106:DR106 K104:DR104 K102:DR102">
    <cfRule type="expression" dxfId="431" priority="431">
      <formula>K102&lt;&gt;""</formula>
    </cfRule>
  </conditionalFormatting>
  <conditionalFormatting sqref="C73:C126">
    <cfRule type="expression" dxfId="430" priority="429">
      <formula>$I73="遂行中"</formula>
    </cfRule>
    <cfRule type="expression" dxfId="429" priority="430">
      <formula>$I73="完了"</formula>
    </cfRule>
  </conditionalFormatting>
  <conditionalFormatting sqref="J71">
    <cfRule type="expression" dxfId="428" priority="427">
      <formula>$C71=""</formula>
    </cfRule>
  </conditionalFormatting>
  <conditionalFormatting sqref="J72">
    <cfRule type="expression" dxfId="427" priority="426">
      <formula>$C71=""</formula>
    </cfRule>
  </conditionalFormatting>
  <conditionalFormatting sqref="J95">
    <cfRule type="expression" dxfId="426" priority="422">
      <formula>$C95=""</formula>
    </cfRule>
  </conditionalFormatting>
  <conditionalFormatting sqref="J96">
    <cfRule type="expression" dxfId="425" priority="421">
      <formula>$C95=""</formula>
    </cfRule>
  </conditionalFormatting>
  <conditionalFormatting sqref="D9:D10 I9:I10">
    <cfRule type="expression" dxfId="424" priority="420">
      <formula>$C9=""</formula>
    </cfRule>
  </conditionalFormatting>
  <conditionalFormatting sqref="G7:I8 D7:E8">
    <cfRule type="expression" dxfId="423" priority="419">
      <formula>$C7=""</formula>
    </cfRule>
  </conditionalFormatting>
  <conditionalFormatting sqref="D11:E12">
    <cfRule type="expression" dxfId="422" priority="417">
      <formula>$C11=""</formula>
    </cfRule>
  </conditionalFormatting>
  <conditionalFormatting sqref="F7:F8">
    <cfRule type="expression" dxfId="421" priority="418">
      <formula>$C7=""</formula>
    </cfRule>
  </conditionalFormatting>
  <conditionalFormatting sqref="C7:C12">
    <cfRule type="expression" dxfId="420" priority="415">
      <formula>$I7="遂行中"</formula>
    </cfRule>
    <cfRule type="expression" dxfId="419" priority="416">
      <formula>$I7="完了"</formula>
    </cfRule>
  </conditionalFormatting>
  <conditionalFormatting sqref="F11:F12">
    <cfRule type="expression" dxfId="418" priority="414">
      <formula>$C11=""</formula>
    </cfRule>
  </conditionalFormatting>
  <conditionalFormatting sqref="E9:E10 G9:H10">
    <cfRule type="expression" dxfId="417" priority="413">
      <formula>$C9=""</formula>
    </cfRule>
  </conditionalFormatting>
  <conditionalFormatting sqref="F9:F10">
    <cfRule type="expression" dxfId="416" priority="412">
      <formula>$C9=""</formula>
    </cfRule>
  </conditionalFormatting>
  <conditionalFormatting sqref="D5:I6">
    <cfRule type="expression" dxfId="415" priority="411">
      <formula>$C5=""</formula>
    </cfRule>
  </conditionalFormatting>
  <conditionalFormatting sqref="C5:C6">
    <cfRule type="expression" dxfId="414" priority="409">
      <formula>$I5="遂行中"</formula>
    </cfRule>
    <cfRule type="expression" dxfId="413" priority="410">
      <formula>$I5="完了"</formula>
    </cfRule>
  </conditionalFormatting>
  <conditionalFormatting sqref="I11:I12">
    <cfRule type="expression" dxfId="412" priority="408">
      <formula>$C11=""</formula>
    </cfRule>
  </conditionalFormatting>
  <conditionalFormatting sqref="G11:G12">
    <cfRule type="expression" dxfId="411" priority="407">
      <formula>$C11=""</formula>
    </cfRule>
  </conditionalFormatting>
  <conditionalFormatting sqref="H11:H12">
    <cfRule type="expression" dxfId="410" priority="406">
      <formula>$C11=""</formula>
    </cfRule>
  </conditionalFormatting>
  <conditionalFormatting sqref="E17:I18 I15:I16 H19:I22">
    <cfRule type="expression" dxfId="409" priority="405">
      <formula>$C15=""</formula>
    </cfRule>
  </conditionalFormatting>
  <conditionalFormatting sqref="G13:I14 E13:E14">
    <cfRule type="expression" dxfId="408" priority="404">
      <formula>$C13=""</formula>
    </cfRule>
  </conditionalFormatting>
  <conditionalFormatting sqref="F13:F14">
    <cfRule type="expression" dxfId="407" priority="403">
      <formula>$C13=""</formula>
    </cfRule>
  </conditionalFormatting>
  <conditionalFormatting sqref="D15:D22">
    <cfRule type="expression" dxfId="406" priority="402">
      <formula>$C15=""</formula>
    </cfRule>
  </conditionalFormatting>
  <conditionalFormatting sqref="D13:D14">
    <cfRule type="expression" dxfId="405" priority="399">
      <formula>$C13=""</formula>
    </cfRule>
  </conditionalFormatting>
  <conditionalFormatting sqref="C15:C22">
    <cfRule type="expression" dxfId="404" priority="400">
      <formula>$I15="遂行中"</formula>
    </cfRule>
    <cfRule type="expression" dxfId="403" priority="401">
      <formula>$I15="完了"</formula>
    </cfRule>
  </conditionalFormatting>
  <conditionalFormatting sqref="C13:C14">
    <cfRule type="expression" dxfId="402" priority="397">
      <formula>$I13="遂行中"</formula>
    </cfRule>
    <cfRule type="expression" dxfId="401" priority="398">
      <formula>$I13="完了"</formula>
    </cfRule>
  </conditionalFormatting>
  <conditionalFormatting sqref="E15:E16">
    <cfRule type="expression" dxfId="400" priority="396">
      <formula>$C15=""</formula>
    </cfRule>
  </conditionalFormatting>
  <conditionalFormatting sqref="F15:F16">
    <cfRule type="expression" dxfId="399" priority="395">
      <formula>$C15=""</formula>
    </cfRule>
  </conditionalFormatting>
  <conditionalFormatting sqref="G15:G16">
    <cfRule type="expression" dxfId="398" priority="394">
      <formula>$C15=""</formula>
    </cfRule>
  </conditionalFormatting>
  <conditionalFormatting sqref="H15:H16">
    <cfRule type="expression" dxfId="397" priority="393">
      <formula>$C15=""</formula>
    </cfRule>
  </conditionalFormatting>
  <conditionalFormatting sqref="E19:E20">
    <cfRule type="expression" dxfId="396" priority="392">
      <formula>$C19=""</formula>
    </cfRule>
  </conditionalFormatting>
  <conditionalFormatting sqref="F19:F20">
    <cfRule type="expression" dxfId="395" priority="391">
      <formula>$C19=""</formula>
    </cfRule>
  </conditionalFormatting>
  <conditionalFormatting sqref="G19:G20">
    <cfRule type="expression" dxfId="394" priority="390">
      <formula>$C19=""</formula>
    </cfRule>
  </conditionalFormatting>
  <conditionalFormatting sqref="H23:I24">
    <cfRule type="expression" dxfId="393" priority="389">
      <formula>$C23=""</formula>
    </cfRule>
  </conditionalFormatting>
  <conditionalFormatting sqref="D23:D24">
    <cfRule type="expression" dxfId="392" priority="388">
      <formula>$C23=""</formula>
    </cfRule>
  </conditionalFormatting>
  <conditionalFormatting sqref="C23:C24">
    <cfRule type="expression" dxfId="391" priority="386">
      <formula>$I23="遂行中"</formula>
    </cfRule>
    <cfRule type="expression" dxfId="390" priority="387">
      <formula>$I23="完了"</formula>
    </cfRule>
  </conditionalFormatting>
  <conditionalFormatting sqref="E23:E24">
    <cfRule type="expression" dxfId="389" priority="385">
      <formula>$C23=""</formula>
    </cfRule>
  </conditionalFormatting>
  <conditionalFormatting sqref="F23:F24">
    <cfRule type="expression" dxfId="388" priority="384">
      <formula>$C23=""</formula>
    </cfRule>
  </conditionalFormatting>
  <conditionalFormatting sqref="G23:G24">
    <cfRule type="expression" dxfId="387" priority="383">
      <formula>$C23=""</formula>
    </cfRule>
  </conditionalFormatting>
  <conditionalFormatting sqref="E21:E22">
    <cfRule type="expression" dxfId="386" priority="382">
      <formula>$C21=""</formula>
    </cfRule>
  </conditionalFormatting>
  <conditionalFormatting sqref="F21:F22">
    <cfRule type="expression" dxfId="385" priority="381">
      <formula>$C21=""</formula>
    </cfRule>
  </conditionalFormatting>
  <conditionalFormatting sqref="G21:G22">
    <cfRule type="expression" dxfId="384" priority="380">
      <formula>$C21=""</formula>
    </cfRule>
  </conditionalFormatting>
  <conditionalFormatting sqref="H27:I28">
    <cfRule type="expression" dxfId="383" priority="379">
      <formula>$C27=""</formula>
    </cfRule>
  </conditionalFormatting>
  <conditionalFormatting sqref="D27:D30">
    <cfRule type="expression" dxfId="382" priority="378">
      <formula>$C27=""</formula>
    </cfRule>
  </conditionalFormatting>
  <conditionalFormatting sqref="C27:C28">
    <cfRule type="expression" dxfId="381" priority="376">
      <formula>$I27="遂行中"</formula>
    </cfRule>
    <cfRule type="expression" dxfId="380" priority="377">
      <formula>$I27="完了"</formula>
    </cfRule>
  </conditionalFormatting>
  <conditionalFormatting sqref="E27:E28">
    <cfRule type="expression" dxfId="379" priority="375">
      <formula>$C27=""</formula>
    </cfRule>
  </conditionalFormatting>
  <conditionalFormatting sqref="F27:F28">
    <cfRule type="expression" dxfId="378" priority="374">
      <formula>$C27=""</formula>
    </cfRule>
  </conditionalFormatting>
  <conditionalFormatting sqref="G27:G28">
    <cfRule type="expression" dxfId="377" priority="373">
      <formula>$C27=""</formula>
    </cfRule>
  </conditionalFormatting>
  <conditionalFormatting sqref="H29:I30">
    <cfRule type="expression" dxfId="376" priority="372">
      <formula>$C29=""</formula>
    </cfRule>
  </conditionalFormatting>
  <conditionalFormatting sqref="D29:D30">
    <cfRule type="expression" dxfId="375" priority="371">
      <formula>$C29=""</formula>
    </cfRule>
  </conditionalFormatting>
  <conditionalFormatting sqref="C29:C30">
    <cfRule type="expression" dxfId="374" priority="369">
      <formula>$I29="遂行中"</formula>
    </cfRule>
    <cfRule type="expression" dxfId="373" priority="370">
      <formula>$I29="完了"</formula>
    </cfRule>
  </conditionalFormatting>
  <conditionalFormatting sqref="H25:I26">
    <cfRule type="expression" dxfId="372" priority="368">
      <formula>$C25=""</formula>
    </cfRule>
  </conditionalFormatting>
  <conditionalFormatting sqref="D25:D26">
    <cfRule type="expression" dxfId="371" priority="367">
      <formula>$C25=""</formula>
    </cfRule>
  </conditionalFormatting>
  <conditionalFormatting sqref="C25:C26">
    <cfRule type="expression" dxfId="370" priority="365">
      <formula>$I25="遂行中"</formula>
    </cfRule>
    <cfRule type="expression" dxfId="369" priority="366">
      <formula>$I25="完了"</formula>
    </cfRule>
  </conditionalFormatting>
  <conditionalFormatting sqref="E25:E26">
    <cfRule type="expression" dxfId="368" priority="364">
      <formula>$C25=""</formula>
    </cfRule>
  </conditionalFormatting>
  <conditionalFormatting sqref="F25:F26">
    <cfRule type="expression" dxfId="367" priority="363">
      <formula>$C25=""</formula>
    </cfRule>
  </conditionalFormatting>
  <conditionalFormatting sqref="G25:G26">
    <cfRule type="expression" dxfId="366" priority="362">
      <formula>$C25=""</formula>
    </cfRule>
  </conditionalFormatting>
  <conditionalFormatting sqref="D67:D68">
    <cfRule type="expression" dxfId="365" priority="361">
      <formula>$C67=""</formula>
    </cfRule>
  </conditionalFormatting>
  <conditionalFormatting sqref="E67:I70">
    <cfRule type="expression" dxfId="364" priority="360">
      <formula>$C67=""</formula>
    </cfRule>
  </conditionalFormatting>
  <conditionalFormatting sqref="D67:D70">
    <cfRule type="expression" dxfId="363" priority="359">
      <formula>$C67=""</formula>
    </cfRule>
  </conditionalFormatting>
  <conditionalFormatting sqref="D69:D70 C67:C70">
    <cfRule type="expression" dxfId="362" priority="357">
      <formula>$I67="遂行中"</formula>
    </cfRule>
    <cfRule type="expression" dxfId="361" priority="358">
      <formula>$I67="完了"</formula>
    </cfRule>
  </conditionalFormatting>
  <conditionalFormatting sqref="E69:E70">
    <cfRule type="expression" dxfId="360" priority="356">
      <formula>$C69=""</formula>
    </cfRule>
  </conditionalFormatting>
  <conditionalFormatting sqref="F69:F70">
    <cfRule type="expression" dxfId="359" priority="355">
      <formula>$C69=""</formula>
    </cfRule>
  </conditionalFormatting>
  <conditionalFormatting sqref="G69:G70">
    <cfRule type="expression" dxfId="358" priority="354">
      <formula>$C69=""</formula>
    </cfRule>
  </conditionalFormatting>
  <conditionalFormatting sqref="E67:E68">
    <cfRule type="expression" dxfId="357" priority="353">
      <formula>$C67=""</formula>
    </cfRule>
  </conditionalFormatting>
  <conditionalFormatting sqref="F67:F68">
    <cfRule type="expression" dxfId="356" priority="352">
      <formula>$C67=""</formula>
    </cfRule>
  </conditionalFormatting>
  <conditionalFormatting sqref="G67:G68">
    <cfRule type="expression" dxfId="355" priority="351">
      <formula>$C67=""</formula>
    </cfRule>
  </conditionalFormatting>
  <conditionalFormatting sqref="H71:I72">
    <cfRule type="expression" dxfId="354" priority="350">
      <formula>$C71=""</formula>
    </cfRule>
  </conditionalFormatting>
  <conditionalFormatting sqref="D71:D72">
    <cfRule type="expression" dxfId="353" priority="349">
      <formula>$C71=""</formula>
    </cfRule>
  </conditionalFormatting>
  <conditionalFormatting sqref="C71:C72">
    <cfRule type="expression" dxfId="352" priority="347">
      <formula>$I71="遂行中"</formula>
    </cfRule>
    <cfRule type="expression" dxfId="351" priority="348">
      <formula>$I71="完了"</formula>
    </cfRule>
  </conditionalFormatting>
  <conditionalFormatting sqref="E71:E72">
    <cfRule type="expression" dxfId="350" priority="346">
      <formula>$C71=""</formula>
    </cfRule>
  </conditionalFormatting>
  <conditionalFormatting sqref="F71:F72">
    <cfRule type="expression" dxfId="349" priority="345">
      <formula>$C71=""</formula>
    </cfRule>
  </conditionalFormatting>
  <conditionalFormatting sqref="G71:G72">
    <cfRule type="expression" dxfId="348" priority="344">
      <formula>$C71=""</formula>
    </cfRule>
  </conditionalFormatting>
  <conditionalFormatting sqref="E29:E30">
    <cfRule type="expression" dxfId="347" priority="343">
      <formula>$C29=""</formula>
    </cfRule>
  </conditionalFormatting>
  <conditionalFormatting sqref="F29:F30">
    <cfRule type="expression" dxfId="346" priority="342">
      <formula>$C29=""</formula>
    </cfRule>
  </conditionalFormatting>
  <conditionalFormatting sqref="G29:G30">
    <cfRule type="expression" dxfId="345" priority="341">
      <formula>$C29=""</formula>
    </cfRule>
  </conditionalFormatting>
  <conditionalFormatting sqref="H31:I32">
    <cfRule type="expression" dxfId="344" priority="340">
      <formula>$C31=""</formula>
    </cfRule>
  </conditionalFormatting>
  <conditionalFormatting sqref="D31:D34">
    <cfRule type="expression" dxfId="343" priority="339">
      <formula>$C31=""</formula>
    </cfRule>
  </conditionalFormatting>
  <conditionalFormatting sqref="C31:C32">
    <cfRule type="expression" dxfId="342" priority="337">
      <formula>$I31="遂行中"</formula>
    </cfRule>
    <cfRule type="expression" dxfId="341" priority="338">
      <formula>$I31="完了"</formula>
    </cfRule>
  </conditionalFormatting>
  <conditionalFormatting sqref="E31:E32">
    <cfRule type="expression" dxfId="340" priority="336">
      <formula>$C31=""</formula>
    </cfRule>
  </conditionalFormatting>
  <conditionalFormatting sqref="F31:F34 F37:F38">
    <cfRule type="expression" dxfId="339" priority="335">
      <formula>$C31=""</formula>
    </cfRule>
  </conditionalFormatting>
  <conditionalFormatting sqref="G31:G34 G37:G38">
    <cfRule type="expression" dxfId="338" priority="334">
      <formula>$C31=""</formula>
    </cfRule>
  </conditionalFormatting>
  <conditionalFormatting sqref="H33:I38">
    <cfRule type="expression" dxfId="337" priority="333">
      <formula>$C33=""</formula>
    </cfRule>
  </conditionalFormatting>
  <conditionalFormatting sqref="D33:D38">
    <cfRule type="expression" dxfId="336" priority="332">
      <formula>$C33=""</formula>
    </cfRule>
  </conditionalFormatting>
  <conditionalFormatting sqref="C33:C38">
    <cfRule type="expression" dxfId="335" priority="330">
      <formula>$I33="遂行中"</formula>
    </cfRule>
    <cfRule type="expression" dxfId="334" priority="331">
      <formula>$I33="完了"</formula>
    </cfRule>
  </conditionalFormatting>
  <conditionalFormatting sqref="E33:E34 E37:E38">
    <cfRule type="expression" dxfId="333" priority="329">
      <formula>$C33=""</formula>
    </cfRule>
  </conditionalFormatting>
  <conditionalFormatting sqref="F33:F34 F37:F38">
    <cfRule type="expression" dxfId="332" priority="328">
      <formula>$C33=""</formula>
    </cfRule>
  </conditionalFormatting>
  <conditionalFormatting sqref="G33:G34 G37:G38">
    <cfRule type="expression" dxfId="331" priority="327">
      <formula>$C33=""</formula>
    </cfRule>
  </conditionalFormatting>
  <conditionalFormatting sqref="F35:F36">
    <cfRule type="expression" dxfId="330" priority="326">
      <formula>$C35=""</formula>
    </cfRule>
  </conditionalFormatting>
  <conditionalFormatting sqref="G35:G36">
    <cfRule type="expression" dxfId="329" priority="325">
      <formula>$C35=""</formula>
    </cfRule>
  </conditionalFormatting>
  <conditionalFormatting sqref="E35:E36">
    <cfRule type="expression" dxfId="328" priority="324">
      <formula>$C35=""</formula>
    </cfRule>
  </conditionalFormatting>
  <conditionalFormatting sqref="F35:F36">
    <cfRule type="expression" dxfId="327" priority="323">
      <formula>$C35=""</formula>
    </cfRule>
  </conditionalFormatting>
  <conditionalFormatting sqref="G35:G36">
    <cfRule type="expression" dxfId="326" priority="322">
      <formula>$C35=""</formula>
    </cfRule>
  </conditionalFormatting>
  <conditionalFormatting sqref="E65:I66">
    <cfRule type="expression" dxfId="325" priority="321">
      <formula>$C65=""</formula>
    </cfRule>
  </conditionalFormatting>
  <conditionalFormatting sqref="D65:D66">
    <cfRule type="expression" dxfId="324" priority="320">
      <formula>$C65=""</formula>
    </cfRule>
  </conditionalFormatting>
  <conditionalFormatting sqref="C65:C66">
    <cfRule type="expression" dxfId="323" priority="318">
      <formula>$I65="遂行中"</formula>
    </cfRule>
    <cfRule type="expression" dxfId="322" priority="319">
      <formula>$I65="完了"</formula>
    </cfRule>
  </conditionalFormatting>
  <conditionalFormatting sqref="E65:E66">
    <cfRule type="expression" dxfId="321" priority="317">
      <formula>$C65=""</formula>
    </cfRule>
  </conditionalFormatting>
  <conditionalFormatting sqref="F65:F66">
    <cfRule type="expression" dxfId="320" priority="316">
      <formula>$C65=""</formula>
    </cfRule>
  </conditionalFormatting>
  <conditionalFormatting sqref="G65:G66">
    <cfRule type="expression" dxfId="319" priority="315">
      <formula>$C65=""</formula>
    </cfRule>
  </conditionalFormatting>
  <conditionalFormatting sqref="H39:I46">
    <cfRule type="expression" dxfId="318" priority="314">
      <formula>$C39=""</formula>
    </cfRule>
  </conditionalFormatting>
  <conditionalFormatting sqref="D39:D46">
    <cfRule type="expression" dxfId="317" priority="313">
      <formula>$C39=""</formula>
    </cfRule>
  </conditionalFormatting>
  <conditionalFormatting sqref="C39:C44">
    <cfRule type="expression" dxfId="316" priority="311">
      <formula>$I39="遂行中"</formula>
    </cfRule>
    <cfRule type="expression" dxfId="315" priority="312">
      <formula>$I39="完了"</formula>
    </cfRule>
  </conditionalFormatting>
  <conditionalFormatting sqref="F45:F46">
    <cfRule type="expression" dxfId="314" priority="310">
      <formula>$C45=""</formula>
    </cfRule>
  </conditionalFormatting>
  <conditionalFormatting sqref="G45:G46">
    <cfRule type="expression" dxfId="313" priority="309">
      <formula>$C45=""</formula>
    </cfRule>
  </conditionalFormatting>
  <conditionalFormatting sqref="E45:I46">
    <cfRule type="expression" dxfId="312" priority="308">
      <formula>$C45=""</formula>
    </cfRule>
  </conditionalFormatting>
  <conditionalFormatting sqref="D45:D46">
    <cfRule type="expression" dxfId="311" priority="307">
      <formula>$C45=""</formula>
    </cfRule>
  </conditionalFormatting>
  <conditionalFormatting sqref="C45:C46">
    <cfRule type="expression" dxfId="310" priority="305">
      <formula>$I45="遂行中"</formula>
    </cfRule>
    <cfRule type="expression" dxfId="309" priority="306">
      <formula>$I45="完了"</formula>
    </cfRule>
  </conditionalFormatting>
  <conditionalFormatting sqref="E45:E46">
    <cfRule type="expression" dxfId="308" priority="304">
      <formula>$C45=""</formula>
    </cfRule>
  </conditionalFormatting>
  <conditionalFormatting sqref="F45:F46">
    <cfRule type="expression" dxfId="307" priority="303">
      <formula>$C45=""</formula>
    </cfRule>
  </conditionalFormatting>
  <conditionalFormatting sqref="G45:G46">
    <cfRule type="expression" dxfId="306" priority="302">
      <formula>$C45=""</formula>
    </cfRule>
  </conditionalFormatting>
  <conditionalFormatting sqref="H47:H48">
    <cfRule type="expression" dxfId="305" priority="301">
      <formula>$C47=""</formula>
    </cfRule>
  </conditionalFormatting>
  <conditionalFormatting sqref="D47:D48">
    <cfRule type="expression" dxfId="304" priority="300">
      <formula>$C47=""</formula>
    </cfRule>
  </conditionalFormatting>
  <conditionalFormatting sqref="H47:H48">
    <cfRule type="expression" dxfId="303" priority="299">
      <formula>$C47=""</formula>
    </cfRule>
  </conditionalFormatting>
  <conditionalFormatting sqref="D47:D48">
    <cfRule type="expression" dxfId="302" priority="298">
      <formula>$C47=""</formula>
    </cfRule>
  </conditionalFormatting>
  <conditionalFormatting sqref="C47:C48">
    <cfRule type="expression" dxfId="301" priority="296">
      <formula>$I47="遂行中"</formula>
    </cfRule>
    <cfRule type="expression" dxfId="300" priority="297">
      <formula>$I47="完了"</formula>
    </cfRule>
  </conditionalFormatting>
  <conditionalFormatting sqref="F41:F42">
    <cfRule type="expression" dxfId="299" priority="295">
      <formula>$C41=""</formula>
    </cfRule>
  </conditionalFormatting>
  <conditionalFormatting sqref="G41:G42">
    <cfRule type="expression" dxfId="298" priority="294">
      <formula>$C41=""</formula>
    </cfRule>
  </conditionalFormatting>
  <conditionalFormatting sqref="E41:E42">
    <cfRule type="expression" dxfId="297" priority="293">
      <formula>$C41=""</formula>
    </cfRule>
  </conditionalFormatting>
  <conditionalFormatting sqref="F41:F42">
    <cfRule type="expression" dxfId="296" priority="292">
      <formula>$C41=""</formula>
    </cfRule>
  </conditionalFormatting>
  <conditionalFormatting sqref="G41:G42">
    <cfRule type="expression" dxfId="295" priority="291">
      <formula>$C41=""</formula>
    </cfRule>
  </conditionalFormatting>
  <conditionalFormatting sqref="F39:F40 F43:F44">
    <cfRule type="expression" dxfId="294" priority="290">
      <formula>$C39=""</formula>
    </cfRule>
  </conditionalFormatting>
  <conditionalFormatting sqref="G39:G40 G43:G44">
    <cfRule type="expression" dxfId="293" priority="289">
      <formula>$C39=""</formula>
    </cfRule>
  </conditionalFormatting>
  <conditionalFormatting sqref="E39:E40 E43:E44">
    <cfRule type="expression" dxfId="292" priority="288">
      <formula>$C39=""</formula>
    </cfRule>
  </conditionalFormatting>
  <conditionalFormatting sqref="F39:F40 F43:F44">
    <cfRule type="expression" dxfId="291" priority="287">
      <formula>$C39=""</formula>
    </cfRule>
  </conditionalFormatting>
  <conditionalFormatting sqref="G39:G40 G43:G44">
    <cfRule type="expression" dxfId="290" priority="286">
      <formula>$C39=""</formula>
    </cfRule>
  </conditionalFormatting>
  <conditionalFormatting sqref="F47:F48">
    <cfRule type="expression" dxfId="289" priority="285">
      <formula>$C47=""</formula>
    </cfRule>
  </conditionalFormatting>
  <conditionalFormatting sqref="G47:G48">
    <cfRule type="expression" dxfId="288" priority="284">
      <formula>$C47=""</formula>
    </cfRule>
  </conditionalFormatting>
  <conditionalFormatting sqref="E47:E48">
    <cfRule type="expression" dxfId="287" priority="283">
      <formula>$C47=""</formula>
    </cfRule>
  </conditionalFormatting>
  <conditionalFormatting sqref="F47:F48">
    <cfRule type="expression" dxfId="286" priority="282">
      <formula>$C47=""</formula>
    </cfRule>
  </conditionalFormatting>
  <conditionalFormatting sqref="G47:G48">
    <cfRule type="expression" dxfId="285" priority="281">
      <formula>$C47=""</formula>
    </cfRule>
  </conditionalFormatting>
  <conditionalFormatting sqref="H49:I52">
    <cfRule type="expression" dxfId="284" priority="280">
      <formula>$C49=""</formula>
    </cfRule>
  </conditionalFormatting>
  <conditionalFormatting sqref="D49:D52">
    <cfRule type="expression" dxfId="283" priority="279">
      <formula>$C49=""</formula>
    </cfRule>
  </conditionalFormatting>
  <conditionalFormatting sqref="F49:F50">
    <cfRule type="expression" dxfId="282" priority="278">
      <formula>$C49=""</formula>
    </cfRule>
  </conditionalFormatting>
  <conditionalFormatting sqref="G49:G50">
    <cfRule type="expression" dxfId="281" priority="277">
      <formula>$C49=""</formula>
    </cfRule>
  </conditionalFormatting>
  <conditionalFormatting sqref="E49:I52">
    <cfRule type="expression" dxfId="280" priority="276">
      <formula>$C49=""</formula>
    </cfRule>
  </conditionalFormatting>
  <conditionalFormatting sqref="D49:D52">
    <cfRule type="expression" dxfId="279" priority="275">
      <formula>$C49=""</formula>
    </cfRule>
  </conditionalFormatting>
  <conditionalFormatting sqref="D51:D52 C49:C52">
    <cfRule type="expression" dxfId="278" priority="273">
      <formula>$I49="遂行中"</formula>
    </cfRule>
    <cfRule type="expression" dxfId="277" priority="274">
      <formula>$I49="完了"</formula>
    </cfRule>
  </conditionalFormatting>
  <conditionalFormatting sqref="E51:E52">
    <cfRule type="expression" dxfId="276" priority="272">
      <formula>$C51=""</formula>
    </cfRule>
  </conditionalFormatting>
  <conditionalFormatting sqref="F51:F52">
    <cfRule type="expression" dxfId="275" priority="271">
      <formula>$C51=""</formula>
    </cfRule>
  </conditionalFormatting>
  <conditionalFormatting sqref="G51:G52">
    <cfRule type="expression" dxfId="274" priority="270">
      <formula>$C51=""</formula>
    </cfRule>
  </conditionalFormatting>
  <conditionalFormatting sqref="E49:E52">
    <cfRule type="expression" dxfId="273" priority="269">
      <formula>$C49=""</formula>
    </cfRule>
  </conditionalFormatting>
  <conditionalFormatting sqref="F49:F52">
    <cfRule type="expression" dxfId="272" priority="268">
      <formula>$C49=""</formula>
    </cfRule>
  </conditionalFormatting>
  <conditionalFormatting sqref="G49:G52">
    <cfRule type="expression" dxfId="271" priority="267">
      <formula>$C49=""</formula>
    </cfRule>
  </conditionalFormatting>
  <conditionalFormatting sqref="D53:D54">
    <cfRule type="expression" dxfId="270" priority="266">
      <formula>$C53=""</formula>
    </cfRule>
  </conditionalFormatting>
  <conditionalFormatting sqref="H53:H56">
    <cfRule type="expression" dxfId="269" priority="265">
      <formula>$C53=""</formula>
    </cfRule>
  </conditionalFormatting>
  <conditionalFormatting sqref="D53:D56">
    <cfRule type="expression" dxfId="268" priority="264">
      <formula>$C53=""</formula>
    </cfRule>
  </conditionalFormatting>
  <conditionalFormatting sqref="D55:D56 C53:C56">
    <cfRule type="expression" dxfId="267" priority="262">
      <formula>$I53="遂行中"</formula>
    </cfRule>
    <cfRule type="expression" dxfId="266" priority="263">
      <formula>$I53="完了"</formula>
    </cfRule>
  </conditionalFormatting>
  <conditionalFormatting sqref="E53:G56">
    <cfRule type="expression" dxfId="265" priority="261">
      <formula>$C53=""</formula>
    </cfRule>
  </conditionalFormatting>
  <conditionalFormatting sqref="E53:E56">
    <cfRule type="expression" dxfId="264" priority="260">
      <formula>$C53=""</formula>
    </cfRule>
  </conditionalFormatting>
  <conditionalFormatting sqref="F53:F56">
    <cfRule type="expression" dxfId="263" priority="259">
      <formula>$C53=""</formula>
    </cfRule>
  </conditionalFormatting>
  <conditionalFormatting sqref="G53:G56">
    <cfRule type="expression" dxfId="262" priority="258">
      <formula>$C53=""</formula>
    </cfRule>
  </conditionalFormatting>
  <conditionalFormatting sqref="E53:E56">
    <cfRule type="expression" dxfId="261" priority="257">
      <formula>$C53=""</formula>
    </cfRule>
  </conditionalFormatting>
  <conditionalFormatting sqref="F53:F56">
    <cfRule type="expression" dxfId="260" priority="256">
      <formula>$C53=""</formula>
    </cfRule>
  </conditionalFormatting>
  <conditionalFormatting sqref="G53:G56">
    <cfRule type="expression" dxfId="259" priority="255">
      <formula>$C53=""</formula>
    </cfRule>
  </conditionalFormatting>
  <conditionalFormatting sqref="I53:I56">
    <cfRule type="expression" dxfId="258" priority="254">
      <formula>$C53=""</formula>
    </cfRule>
  </conditionalFormatting>
  <conditionalFormatting sqref="I53:I56">
    <cfRule type="expression" dxfId="257" priority="253">
      <formula>$C53=""</formula>
    </cfRule>
  </conditionalFormatting>
  <conditionalFormatting sqref="D57:D58">
    <cfRule type="expression" dxfId="256" priority="252">
      <formula>$C57=""</formula>
    </cfRule>
  </conditionalFormatting>
  <conditionalFormatting sqref="E57:I64">
    <cfRule type="expression" dxfId="255" priority="251">
      <formula>$C57=""</formula>
    </cfRule>
  </conditionalFormatting>
  <conditionalFormatting sqref="D57:D64">
    <cfRule type="expression" dxfId="254" priority="250">
      <formula>$C57=""</formula>
    </cfRule>
  </conditionalFormatting>
  <conditionalFormatting sqref="D59:D60 C57:C64">
    <cfRule type="expression" dxfId="253" priority="248">
      <formula>$I57="遂行中"</formula>
    </cfRule>
    <cfRule type="expression" dxfId="252" priority="249">
      <formula>$I57="完了"</formula>
    </cfRule>
  </conditionalFormatting>
  <conditionalFormatting sqref="E59:E64">
    <cfRule type="expression" dxfId="251" priority="247">
      <formula>$C59=""</formula>
    </cfRule>
  </conditionalFormatting>
  <conditionalFormatting sqref="F59:F64">
    <cfRule type="expression" dxfId="250" priority="246">
      <formula>$C59=""</formula>
    </cfRule>
  </conditionalFormatting>
  <conditionalFormatting sqref="G59:G64">
    <cfRule type="expression" dxfId="249" priority="245">
      <formula>$C59=""</formula>
    </cfRule>
  </conditionalFormatting>
  <conditionalFormatting sqref="E57:E58">
    <cfRule type="expression" dxfId="248" priority="244">
      <formula>$C57=""</formula>
    </cfRule>
  </conditionalFormatting>
  <conditionalFormatting sqref="F57:F58">
    <cfRule type="expression" dxfId="247" priority="243">
      <formula>$C57=""</formula>
    </cfRule>
  </conditionalFormatting>
  <conditionalFormatting sqref="G57:G58">
    <cfRule type="expression" dxfId="246" priority="242">
      <formula>$C57=""</formula>
    </cfRule>
  </conditionalFormatting>
  <conditionalFormatting sqref="I47:I48">
    <cfRule type="expression" dxfId="245" priority="241">
      <formula>$C47=""</formula>
    </cfRule>
  </conditionalFormatting>
  <conditionalFormatting sqref="DM5:DR48 DN49:DR50 DM49:DM52 DN51:DQ54 K55:DR70">
    <cfRule type="expression" dxfId="244" priority="238">
      <formula>ISERROR(MATCH(K$4,INDIRECT("データ!$B$2:$B$15"),0))=FALSE</formula>
    </cfRule>
    <cfRule type="expression" dxfId="243" priority="239">
      <formula>WEEKDAY(K$4)=7</formula>
    </cfRule>
    <cfRule type="expression" dxfId="242" priority="240">
      <formula>WEEKDAY(K$4)=1</formula>
    </cfRule>
  </conditionalFormatting>
  <conditionalFormatting sqref="DM23:DR23 DM9:DR9 DM7:DR7 DM5:DR5 DM19:DR19 DM17:DR17 DM15:DR15 DM13:DR13 DM11:DR11 DM21:DR21 DM25:DR25 DM29:DR29 DM27:DR27 K69:DR69 DN53:DQ53 DM37:DR37 DM35:DR35 DM33:DR33 DM31:DR31 K67:DR67 K65:DR65 K57:DR57 K55:DR55 DM51:DQ51 DM49:DR49 DM47:DR47 DM45:DR45 DM43:DR43 DM41:DR41 DM39:DR39 K63:DR63 K61:DR61 K59:DR59">
    <cfRule type="expression" dxfId="241" priority="237">
      <formula>K5&lt;&gt;""</formula>
    </cfRule>
  </conditionalFormatting>
  <conditionalFormatting sqref="DM24:DR24 DM10:DR10 DM8:DR8 DM6:DR6 DM22:DR22 DM20:DR20 DM18:DR18 DM16:DR16 DM14:DR14 DM12:DR12 DM26:DR26 DM28:DR28 DM30:DR30 K70:DR70 DM32:DR32 DN54:DQ54 DM38:DR38 DM36:DR36 DM34:DR34 K68:DR68 K66:DR66 K58:DR58 K56:DR56 DM52:DQ52 DM50:DR50 DM48:DR48 DM42:DR42 DM40:DR40 DM46:DR46 DM44:DR44 K64:DR64 K62:DR62 K60:DR60">
    <cfRule type="expression" dxfId="240" priority="236">
      <formula>K6&lt;&gt;""</formula>
    </cfRule>
  </conditionalFormatting>
  <conditionalFormatting sqref="K71:DR100">
    <cfRule type="expression" dxfId="239" priority="233">
      <formula>ISERROR(MATCH(K$4,INDIRECT("データ!$B$2:$B$15"),0))=FALSE</formula>
    </cfRule>
    <cfRule type="expression" dxfId="238" priority="234">
      <formula>WEEKDAY(K$4)=7</formula>
    </cfRule>
    <cfRule type="expression" dxfId="237" priority="235">
      <formula>WEEKDAY(K$4)=1</formula>
    </cfRule>
  </conditionalFormatting>
  <conditionalFormatting sqref="K99:DR99 K97:DR97 K95:DR95 K87:DR87 K85:DR85 K83:DR83 K81:DR81 K79:DR79 K93:DR93 K91:DR91 K89:DR89 K75:DR75 K73:DR73 K71:DR71 K77:DR77">
    <cfRule type="expression" dxfId="236" priority="232">
      <formula>K71&lt;&gt;""</formula>
    </cfRule>
  </conditionalFormatting>
  <conditionalFormatting sqref="K100:DR100 K98:DR98 K96:DR96 K90:DR90 K88:DR88 K86:DR86 K84:DR84 K82:DR82 K80:DR80 K94:DR94 K92:DR92 K78:DR78 K76:DR76 K74:DR74 K72:DR72">
    <cfRule type="expression" dxfId="235" priority="231">
      <formula>K72&lt;&gt;""</formula>
    </cfRule>
  </conditionalFormatting>
  <conditionalFormatting sqref="K5:DL52">
    <cfRule type="expression" dxfId="234" priority="228">
      <formula>ISERROR(MATCH(K$4,INDIRECT("データ!$B$2:$B$15"),0))=FALSE</formula>
    </cfRule>
    <cfRule type="expression" dxfId="233" priority="229">
      <formula>WEEKDAY(K$4)=7</formula>
    </cfRule>
    <cfRule type="expression" dxfId="232" priority="230">
      <formula>WEEKDAY(K$4)=1</formula>
    </cfRule>
  </conditionalFormatting>
  <conditionalFormatting sqref="K9:DL9 K7:DL7 K23:DL23 K5:DL5 K17:DL17 K13:DL13 K11:DL11 K27:DL27 K15:DL15 K19:DL19 K21:DL21 K25:DL25 K31:DL31 K51:DL51 K37:DL37 K29:DL29 K35:DL35 K33:DL33 K47:DL47 K45:DL45 K49:DL49 K43:DL43 K39:DL39 K41:DL41">
    <cfRule type="expression" dxfId="231" priority="227">
      <formula>K5&lt;&gt;""</formula>
    </cfRule>
  </conditionalFormatting>
  <conditionalFormatting sqref="K24:DL24 K10:DL10 K8:DL8 K6:DL6 K18:DL18 K14:DL14 K26:DL26 K28:DL28 K30:DL30 K12:DL12 K16:DL16 K20:DL20 K22:DL22 K32:DL32 K52:DL52 K36:DL36 K38:DL38 K34:DL34 K50:DL50 K48:DL48 K46:DL46 K44:DL44 K42:DL42 K40:DL40">
    <cfRule type="expression" dxfId="230" priority="226">
      <formula>K6&lt;&gt;""</formula>
    </cfRule>
  </conditionalFormatting>
  <conditionalFormatting sqref="CT55:DL68">
    <cfRule type="expression" dxfId="229" priority="223">
      <formula>ISERROR(MATCH(CT$4,INDIRECT("データ!$B$2:$B$15"),0))=FALSE</formula>
    </cfRule>
    <cfRule type="expression" dxfId="228" priority="224">
      <formula>WEEKDAY(CT$4)=7</formula>
    </cfRule>
    <cfRule type="expression" dxfId="227" priority="225">
      <formula>WEEKDAY(CT$4)=1</formula>
    </cfRule>
  </conditionalFormatting>
  <conditionalFormatting sqref="CT67:DL67 CT65:DL65 CT57:DL57 CT55:DL55 CT63:DL63 CT61:DL61 CT59:DL59">
    <cfRule type="expression" dxfId="226" priority="222">
      <formula>CT55&lt;&gt;""</formula>
    </cfRule>
  </conditionalFormatting>
  <conditionalFormatting sqref="CT68:DL68 CT66:DL66 CT56:DL56 CT58:DL58 CT60:DL60 CT64:DL64 CT62:DL62">
    <cfRule type="expression" dxfId="225" priority="221">
      <formula>CT56&lt;&gt;""</formula>
    </cfRule>
  </conditionalFormatting>
  <conditionalFormatting sqref="DM49:DM50">
    <cfRule type="expression" dxfId="224" priority="218">
      <formula>ISERROR(MATCH(DM$4,INDIRECT("データ!$B$2:$B$15"),0))=FALSE</formula>
    </cfRule>
    <cfRule type="expression" dxfId="223" priority="219">
      <formula>WEEKDAY(DM$4)=7</formula>
    </cfRule>
    <cfRule type="expression" dxfId="222" priority="220">
      <formula>WEEKDAY(DM$4)=1</formula>
    </cfRule>
  </conditionalFormatting>
  <conditionalFormatting sqref="DM49">
    <cfRule type="expression" dxfId="221" priority="217">
      <formula>DM49&lt;&gt;""</formula>
    </cfRule>
  </conditionalFormatting>
  <conditionalFormatting sqref="DM50">
    <cfRule type="expression" dxfId="220" priority="216">
      <formula>DM50&lt;&gt;""</formula>
    </cfRule>
  </conditionalFormatting>
  <conditionalFormatting sqref="K49:DL50">
    <cfRule type="expression" dxfId="219" priority="213">
      <formula>ISERROR(MATCH(K$4,INDIRECT("データ!$B$2:$B$15"),0))=FALSE</formula>
    </cfRule>
    <cfRule type="expression" dxfId="218" priority="214">
      <formula>WEEKDAY(K$4)=7</formula>
    </cfRule>
    <cfRule type="expression" dxfId="217" priority="215">
      <formula>WEEKDAY(K$4)=1</formula>
    </cfRule>
  </conditionalFormatting>
  <conditionalFormatting sqref="K49:DL49">
    <cfRule type="expression" dxfId="216" priority="212">
      <formula>K49&lt;&gt;""</formula>
    </cfRule>
  </conditionalFormatting>
  <conditionalFormatting sqref="K50:DL50">
    <cfRule type="expression" dxfId="215" priority="211">
      <formula>K50&lt;&gt;""</formula>
    </cfRule>
  </conditionalFormatting>
  <conditionalFormatting sqref="DN51:DR52">
    <cfRule type="expression" dxfId="214" priority="208">
      <formula>ISERROR(MATCH(DN$4,INDIRECT("データ!$B$2:$B$15"),0))=FALSE</formula>
    </cfRule>
    <cfRule type="expression" dxfId="213" priority="209">
      <formula>WEEKDAY(DN$4)=7</formula>
    </cfRule>
    <cfRule type="expression" dxfId="212" priority="210">
      <formula>WEEKDAY(DN$4)=1</formula>
    </cfRule>
  </conditionalFormatting>
  <conditionalFormatting sqref="DN51:DR51">
    <cfRule type="expression" dxfId="211" priority="207">
      <formula>DN51&lt;&gt;""</formula>
    </cfRule>
  </conditionalFormatting>
  <conditionalFormatting sqref="DN52:DR52">
    <cfRule type="expression" dxfId="210" priority="206">
      <formula>DN52&lt;&gt;""</formula>
    </cfRule>
  </conditionalFormatting>
  <conditionalFormatting sqref="DM51:DM52">
    <cfRule type="expression" dxfId="209" priority="203">
      <formula>ISERROR(MATCH(DM$4,INDIRECT("データ!$B$2:$B$15"),0))=FALSE</formula>
    </cfRule>
    <cfRule type="expression" dxfId="208" priority="204">
      <formula>WEEKDAY(DM$4)=7</formula>
    </cfRule>
    <cfRule type="expression" dxfId="207" priority="205">
      <formula>WEEKDAY(DM$4)=1</formula>
    </cfRule>
  </conditionalFormatting>
  <conditionalFormatting sqref="DM51">
    <cfRule type="expression" dxfId="206" priority="202">
      <formula>DM51&lt;&gt;""</formula>
    </cfRule>
  </conditionalFormatting>
  <conditionalFormatting sqref="DM52">
    <cfRule type="expression" dxfId="205" priority="201">
      <formula>DM52&lt;&gt;""</formula>
    </cfRule>
  </conditionalFormatting>
  <conditionalFormatting sqref="K51:DL52">
    <cfRule type="expression" dxfId="204" priority="198">
      <formula>ISERROR(MATCH(K$4,INDIRECT("データ!$B$2:$B$15"),0))=FALSE</formula>
    </cfRule>
    <cfRule type="expression" dxfId="203" priority="199">
      <formula>WEEKDAY(K$4)=7</formula>
    </cfRule>
    <cfRule type="expression" dxfId="202" priority="200">
      <formula>WEEKDAY(K$4)=1</formula>
    </cfRule>
  </conditionalFormatting>
  <conditionalFormatting sqref="K51:DL51">
    <cfRule type="expression" dxfId="201" priority="197">
      <formula>K51&lt;&gt;""</formula>
    </cfRule>
  </conditionalFormatting>
  <conditionalFormatting sqref="K52:DL52">
    <cfRule type="expression" dxfId="200" priority="196">
      <formula>K52&lt;&gt;""</formula>
    </cfRule>
  </conditionalFormatting>
  <conditionalFormatting sqref="DN53:DR54">
    <cfRule type="expression" dxfId="199" priority="193">
      <formula>ISERROR(MATCH(DN$4,INDIRECT("データ!$B$2:$B$15"),0))=FALSE</formula>
    </cfRule>
    <cfRule type="expression" dxfId="198" priority="194">
      <formula>WEEKDAY(DN$4)=7</formula>
    </cfRule>
    <cfRule type="expression" dxfId="197" priority="195">
      <formula>WEEKDAY(DN$4)=1</formula>
    </cfRule>
  </conditionalFormatting>
  <conditionalFormatting sqref="DN53:DR53">
    <cfRule type="expression" dxfId="196" priority="192">
      <formula>DN53&lt;&gt;""</formula>
    </cfRule>
  </conditionalFormatting>
  <conditionalFormatting sqref="DN54:DR54">
    <cfRule type="expression" dxfId="195" priority="191">
      <formula>DN54&lt;&gt;""</formula>
    </cfRule>
  </conditionalFormatting>
  <conditionalFormatting sqref="DM53:DM54">
    <cfRule type="expression" dxfId="194" priority="188">
      <formula>ISERROR(MATCH(DM$4,INDIRECT("データ!$B$2:$B$15"),0))=FALSE</formula>
    </cfRule>
    <cfRule type="expression" dxfId="193" priority="189">
      <formula>WEEKDAY(DM$4)=7</formula>
    </cfRule>
    <cfRule type="expression" dxfId="192" priority="190">
      <formula>WEEKDAY(DM$4)=1</formula>
    </cfRule>
  </conditionalFormatting>
  <conditionalFormatting sqref="DM53">
    <cfRule type="expression" dxfId="191" priority="187">
      <formula>DM53&lt;&gt;""</formula>
    </cfRule>
  </conditionalFormatting>
  <conditionalFormatting sqref="DM54">
    <cfRule type="expression" dxfId="190" priority="186">
      <formula>DM54&lt;&gt;""</formula>
    </cfRule>
  </conditionalFormatting>
  <conditionalFormatting sqref="K53:DL54">
    <cfRule type="expression" dxfId="189" priority="183">
      <formula>ISERROR(MATCH(K$4,INDIRECT("データ!$B$2:$B$15"),0))=FALSE</formula>
    </cfRule>
    <cfRule type="expression" dxfId="188" priority="184">
      <formula>WEEKDAY(K$4)=7</formula>
    </cfRule>
    <cfRule type="expression" dxfId="187" priority="185">
      <formula>WEEKDAY(K$4)=1</formula>
    </cfRule>
  </conditionalFormatting>
  <conditionalFormatting sqref="K53:DL53">
    <cfRule type="expression" dxfId="186" priority="182">
      <formula>K53&lt;&gt;""</formula>
    </cfRule>
  </conditionalFormatting>
  <conditionalFormatting sqref="K54:DL54">
    <cfRule type="expression" dxfId="185" priority="181">
      <formula>K54&lt;&gt;""</formula>
    </cfRule>
  </conditionalFormatting>
  <conditionalFormatting sqref="DN55:DR56">
    <cfRule type="expression" dxfId="184" priority="178">
      <formula>ISERROR(MATCH(DN$4,INDIRECT("データ!$B$2:$B$15"),0))=FALSE</formula>
    </cfRule>
    <cfRule type="expression" dxfId="183" priority="179">
      <formula>WEEKDAY(DN$4)=7</formula>
    </cfRule>
    <cfRule type="expression" dxfId="182" priority="180">
      <formula>WEEKDAY(DN$4)=1</formula>
    </cfRule>
  </conditionalFormatting>
  <conditionalFormatting sqref="DN55:DR55">
    <cfRule type="expression" dxfId="181" priority="177">
      <formula>DN55&lt;&gt;""</formula>
    </cfRule>
  </conditionalFormatting>
  <conditionalFormatting sqref="DN56:DR56">
    <cfRule type="expression" dxfId="180" priority="176">
      <formula>DN56&lt;&gt;""</formula>
    </cfRule>
  </conditionalFormatting>
  <conditionalFormatting sqref="DM55:DM56">
    <cfRule type="expression" dxfId="179" priority="173">
      <formula>ISERROR(MATCH(DM$4,INDIRECT("データ!$B$2:$B$15"),0))=FALSE</formula>
    </cfRule>
    <cfRule type="expression" dxfId="178" priority="174">
      <formula>WEEKDAY(DM$4)=7</formula>
    </cfRule>
    <cfRule type="expression" dxfId="177" priority="175">
      <formula>WEEKDAY(DM$4)=1</formula>
    </cfRule>
  </conditionalFormatting>
  <conditionalFormatting sqref="DM55">
    <cfRule type="expression" dxfId="176" priority="172">
      <formula>DM55&lt;&gt;""</formula>
    </cfRule>
  </conditionalFormatting>
  <conditionalFormatting sqref="DM56">
    <cfRule type="expression" dxfId="175" priority="171">
      <formula>DM56&lt;&gt;""</formula>
    </cfRule>
  </conditionalFormatting>
  <conditionalFormatting sqref="K55:DL56">
    <cfRule type="expression" dxfId="174" priority="168">
      <formula>ISERROR(MATCH(K$4,INDIRECT("データ!$B$2:$B$15"),0))=FALSE</formula>
    </cfRule>
    <cfRule type="expression" dxfId="173" priority="169">
      <formula>WEEKDAY(K$4)=7</formula>
    </cfRule>
    <cfRule type="expression" dxfId="172" priority="170">
      <formula>WEEKDAY(K$4)=1</formula>
    </cfRule>
  </conditionalFormatting>
  <conditionalFormatting sqref="K55:DL55">
    <cfRule type="expression" dxfId="171" priority="167">
      <formula>K55&lt;&gt;""</formula>
    </cfRule>
  </conditionalFormatting>
  <conditionalFormatting sqref="K56:DL56">
    <cfRule type="expression" dxfId="170" priority="166">
      <formula>K56&lt;&gt;""</formula>
    </cfRule>
  </conditionalFormatting>
  <conditionalFormatting sqref="DM53:DM54">
    <cfRule type="expression" dxfId="169" priority="163">
      <formula>ISERROR(MATCH(DM$4,INDIRECT("データ!$B$2:$B$15"),0))=FALSE</formula>
    </cfRule>
    <cfRule type="expression" dxfId="168" priority="164">
      <formula>WEEKDAY(DM$4)=7</formula>
    </cfRule>
    <cfRule type="expression" dxfId="167" priority="165">
      <formula>WEEKDAY(DM$4)=1</formula>
    </cfRule>
  </conditionalFormatting>
  <conditionalFormatting sqref="DM53">
    <cfRule type="expression" dxfId="166" priority="162">
      <formula>DM53&lt;&gt;""</formula>
    </cfRule>
  </conditionalFormatting>
  <conditionalFormatting sqref="DM54">
    <cfRule type="expression" dxfId="165" priority="161">
      <formula>DM54&lt;&gt;""</formula>
    </cfRule>
  </conditionalFormatting>
  <conditionalFormatting sqref="K53:DL54">
    <cfRule type="expression" dxfId="164" priority="158">
      <formula>ISERROR(MATCH(K$4,INDIRECT("データ!$B$2:$B$15"),0))=FALSE</formula>
    </cfRule>
    <cfRule type="expression" dxfId="163" priority="159">
      <formula>WEEKDAY(K$4)=7</formula>
    </cfRule>
    <cfRule type="expression" dxfId="162" priority="160">
      <formula>WEEKDAY(K$4)=1</formula>
    </cfRule>
  </conditionalFormatting>
  <conditionalFormatting sqref="K53:DL53">
    <cfRule type="expression" dxfId="161" priority="157">
      <formula>K53&lt;&gt;""</formula>
    </cfRule>
  </conditionalFormatting>
  <conditionalFormatting sqref="K54:DL54">
    <cfRule type="expression" dxfId="160" priority="156">
      <formula>K54&lt;&gt;""</formula>
    </cfRule>
  </conditionalFormatting>
  <conditionalFormatting sqref="DN55:DQ56">
    <cfRule type="expression" dxfId="159" priority="153">
      <formula>ISERROR(MATCH(DN$4,INDIRECT("データ!$B$2:$B$15"),0))=FALSE</formula>
    </cfRule>
    <cfRule type="expression" dxfId="158" priority="154">
      <formula>WEEKDAY(DN$4)=7</formula>
    </cfRule>
    <cfRule type="expression" dxfId="157" priority="155">
      <formula>WEEKDAY(DN$4)=1</formula>
    </cfRule>
  </conditionalFormatting>
  <conditionalFormatting sqref="DN55:DQ55">
    <cfRule type="expression" dxfId="156" priority="152">
      <formula>DN55&lt;&gt;""</formula>
    </cfRule>
  </conditionalFormatting>
  <conditionalFormatting sqref="DN56:DQ56">
    <cfRule type="expression" dxfId="155" priority="151">
      <formula>DN56&lt;&gt;""</formula>
    </cfRule>
  </conditionalFormatting>
  <conditionalFormatting sqref="DM55:DM56">
    <cfRule type="expression" dxfId="154" priority="148">
      <formula>ISERROR(MATCH(DM$4,INDIRECT("データ!$B$2:$B$15"),0))=FALSE</formula>
    </cfRule>
    <cfRule type="expression" dxfId="153" priority="149">
      <formula>WEEKDAY(DM$4)=7</formula>
    </cfRule>
    <cfRule type="expression" dxfId="152" priority="150">
      <formula>WEEKDAY(DM$4)=1</formula>
    </cfRule>
  </conditionalFormatting>
  <conditionalFormatting sqref="DM55">
    <cfRule type="expression" dxfId="151" priority="147">
      <formula>DM55&lt;&gt;""</formula>
    </cfRule>
  </conditionalFormatting>
  <conditionalFormatting sqref="DM56">
    <cfRule type="expression" dxfId="150" priority="146">
      <formula>DM56&lt;&gt;""</formula>
    </cfRule>
  </conditionalFormatting>
  <conditionalFormatting sqref="K55:DL56">
    <cfRule type="expression" dxfId="149" priority="143">
      <formula>ISERROR(MATCH(K$4,INDIRECT("データ!$B$2:$B$15"),0))=FALSE</formula>
    </cfRule>
    <cfRule type="expression" dxfId="148" priority="144">
      <formula>WEEKDAY(K$4)=7</formula>
    </cfRule>
    <cfRule type="expression" dxfId="147" priority="145">
      <formula>WEEKDAY(K$4)=1</formula>
    </cfRule>
  </conditionalFormatting>
  <conditionalFormatting sqref="K55:DL55">
    <cfRule type="expression" dxfId="146" priority="142">
      <formula>K55&lt;&gt;""</formula>
    </cfRule>
  </conditionalFormatting>
  <conditionalFormatting sqref="K56:DL56">
    <cfRule type="expression" dxfId="145" priority="141">
      <formula>K56&lt;&gt;""</formula>
    </cfRule>
  </conditionalFormatting>
  <conditionalFormatting sqref="DN57:DQ58">
    <cfRule type="expression" dxfId="144" priority="138">
      <formula>ISERROR(MATCH(DN$4,INDIRECT("データ!$B$2:$B$15"),0))=FALSE</formula>
    </cfRule>
    <cfRule type="expression" dxfId="143" priority="139">
      <formula>WEEKDAY(DN$4)=7</formula>
    </cfRule>
    <cfRule type="expression" dxfId="142" priority="140">
      <formula>WEEKDAY(DN$4)=1</formula>
    </cfRule>
  </conditionalFormatting>
  <conditionalFormatting sqref="DN57:DQ57">
    <cfRule type="expression" dxfId="141" priority="137">
      <formula>DN57&lt;&gt;""</formula>
    </cfRule>
  </conditionalFormatting>
  <conditionalFormatting sqref="DN58:DQ58">
    <cfRule type="expression" dxfId="140" priority="136">
      <formula>DN58&lt;&gt;""</formula>
    </cfRule>
  </conditionalFormatting>
  <conditionalFormatting sqref="DM57:DM58">
    <cfRule type="expression" dxfId="139" priority="133">
      <formula>ISERROR(MATCH(DM$4,INDIRECT("データ!$B$2:$B$15"),0))=FALSE</formula>
    </cfRule>
    <cfRule type="expression" dxfId="138" priority="134">
      <formula>WEEKDAY(DM$4)=7</formula>
    </cfRule>
    <cfRule type="expression" dxfId="137" priority="135">
      <formula>WEEKDAY(DM$4)=1</formula>
    </cfRule>
  </conditionalFormatting>
  <conditionalFormatting sqref="DM57">
    <cfRule type="expression" dxfId="136" priority="132">
      <formula>DM57&lt;&gt;""</formula>
    </cfRule>
  </conditionalFormatting>
  <conditionalFormatting sqref="DM58">
    <cfRule type="expression" dxfId="135" priority="131">
      <formula>DM58&lt;&gt;""</formula>
    </cfRule>
  </conditionalFormatting>
  <conditionalFormatting sqref="K57:DL58">
    <cfRule type="expression" dxfId="134" priority="128">
      <formula>ISERROR(MATCH(K$4,INDIRECT("データ!$B$2:$B$15"),0))=FALSE</formula>
    </cfRule>
    <cfRule type="expression" dxfId="133" priority="129">
      <formula>WEEKDAY(K$4)=7</formula>
    </cfRule>
    <cfRule type="expression" dxfId="132" priority="130">
      <formula>WEEKDAY(K$4)=1</formula>
    </cfRule>
  </conditionalFormatting>
  <conditionalFormatting sqref="K57:DL57">
    <cfRule type="expression" dxfId="131" priority="127">
      <formula>K57&lt;&gt;""</formula>
    </cfRule>
  </conditionalFormatting>
  <conditionalFormatting sqref="K58:DL58">
    <cfRule type="expression" dxfId="130" priority="126">
      <formula>K58&lt;&gt;""</formula>
    </cfRule>
  </conditionalFormatting>
  <conditionalFormatting sqref="DN59:DQ60">
    <cfRule type="expression" dxfId="129" priority="123">
      <formula>ISERROR(MATCH(DN$4,INDIRECT("データ!$B$2:$B$15"),0))=FALSE</formula>
    </cfRule>
    <cfRule type="expression" dxfId="128" priority="124">
      <formula>WEEKDAY(DN$4)=7</formula>
    </cfRule>
    <cfRule type="expression" dxfId="127" priority="125">
      <formula>WEEKDAY(DN$4)=1</formula>
    </cfRule>
  </conditionalFormatting>
  <conditionalFormatting sqref="DN59:DQ59">
    <cfRule type="expression" dxfId="126" priority="122">
      <formula>DN59&lt;&gt;""</formula>
    </cfRule>
  </conditionalFormatting>
  <conditionalFormatting sqref="DN60:DQ60">
    <cfRule type="expression" dxfId="125" priority="121">
      <formula>DN60&lt;&gt;""</formula>
    </cfRule>
  </conditionalFormatting>
  <conditionalFormatting sqref="DM59:DM60">
    <cfRule type="expression" dxfId="124" priority="118">
      <formula>ISERROR(MATCH(DM$4,INDIRECT("データ!$B$2:$B$15"),0))=FALSE</formula>
    </cfRule>
    <cfRule type="expression" dxfId="123" priority="119">
      <formula>WEEKDAY(DM$4)=7</formula>
    </cfRule>
    <cfRule type="expression" dxfId="122" priority="120">
      <formula>WEEKDAY(DM$4)=1</formula>
    </cfRule>
  </conditionalFormatting>
  <conditionalFormatting sqref="DM59">
    <cfRule type="expression" dxfId="121" priority="117">
      <formula>DM59&lt;&gt;""</formula>
    </cfRule>
  </conditionalFormatting>
  <conditionalFormatting sqref="DM60">
    <cfRule type="expression" dxfId="120" priority="116">
      <formula>DM60&lt;&gt;""</formula>
    </cfRule>
  </conditionalFormatting>
  <conditionalFormatting sqref="K59:DL60">
    <cfRule type="expression" dxfId="119" priority="113">
      <formula>ISERROR(MATCH(K$4,INDIRECT("データ!$B$2:$B$15"),0))=FALSE</formula>
    </cfRule>
    <cfRule type="expression" dxfId="118" priority="114">
      <formula>WEEKDAY(K$4)=7</formula>
    </cfRule>
    <cfRule type="expression" dxfId="117" priority="115">
      <formula>WEEKDAY(K$4)=1</formula>
    </cfRule>
  </conditionalFormatting>
  <conditionalFormatting sqref="K59:DL59">
    <cfRule type="expression" dxfId="116" priority="112">
      <formula>K59&lt;&gt;""</formula>
    </cfRule>
  </conditionalFormatting>
  <conditionalFormatting sqref="K60:DL60">
    <cfRule type="expression" dxfId="115" priority="111">
      <formula>K60&lt;&gt;""</formula>
    </cfRule>
  </conditionalFormatting>
  <conditionalFormatting sqref="DM47:DM48">
    <cfRule type="expression" dxfId="114" priority="108">
      <formula>ISERROR(MATCH(DM$4,INDIRECT("データ!$B$2:$B$15"),0))=FALSE</formula>
    </cfRule>
    <cfRule type="expression" dxfId="113" priority="109">
      <formula>WEEKDAY(DM$4)=7</formula>
    </cfRule>
    <cfRule type="expression" dxfId="112" priority="110">
      <formula>WEEKDAY(DM$4)=1</formula>
    </cfRule>
  </conditionalFormatting>
  <conditionalFormatting sqref="DM47">
    <cfRule type="expression" dxfId="111" priority="107">
      <formula>DM47&lt;&gt;""</formula>
    </cfRule>
  </conditionalFormatting>
  <conditionalFormatting sqref="DM48">
    <cfRule type="expression" dxfId="110" priority="106">
      <formula>DM48&lt;&gt;""</formula>
    </cfRule>
  </conditionalFormatting>
  <conditionalFormatting sqref="K47:DL48">
    <cfRule type="expression" dxfId="109" priority="103">
      <formula>ISERROR(MATCH(K$4,INDIRECT("データ!$B$2:$B$15"),0))=FALSE</formula>
    </cfRule>
    <cfRule type="expression" dxfId="108" priority="104">
      <formula>WEEKDAY(K$4)=7</formula>
    </cfRule>
    <cfRule type="expression" dxfId="107" priority="105">
      <formula>WEEKDAY(K$4)=1</formula>
    </cfRule>
  </conditionalFormatting>
  <conditionalFormatting sqref="K47:DL47">
    <cfRule type="expression" dxfId="106" priority="102">
      <formula>K47&lt;&gt;""</formula>
    </cfRule>
  </conditionalFormatting>
  <conditionalFormatting sqref="K48:DL48">
    <cfRule type="expression" dxfId="105" priority="101">
      <formula>K48&lt;&gt;""</formula>
    </cfRule>
  </conditionalFormatting>
  <conditionalFormatting sqref="DN49:DR50">
    <cfRule type="expression" dxfId="104" priority="98">
      <formula>ISERROR(MATCH(DN$4,INDIRECT("データ!$B$2:$B$15"),0))=FALSE</formula>
    </cfRule>
    <cfRule type="expression" dxfId="103" priority="99">
      <formula>WEEKDAY(DN$4)=7</formula>
    </cfRule>
    <cfRule type="expression" dxfId="102" priority="100">
      <formula>WEEKDAY(DN$4)=1</formula>
    </cfRule>
  </conditionalFormatting>
  <conditionalFormatting sqref="DN49:DR49">
    <cfRule type="expression" dxfId="101" priority="97">
      <formula>DN49&lt;&gt;""</formula>
    </cfRule>
  </conditionalFormatting>
  <conditionalFormatting sqref="DN50:DR50">
    <cfRule type="expression" dxfId="100" priority="96">
      <formula>DN50&lt;&gt;""</formula>
    </cfRule>
  </conditionalFormatting>
  <conditionalFormatting sqref="DM49:DM50">
    <cfRule type="expression" dxfId="99" priority="93">
      <formula>ISERROR(MATCH(DM$4,INDIRECT("データ!$B$2:$B$15"),0))=FALSE</formula>
    </cfRule>
    <cfRule type="expression" dxfId="98" priority="94">
      <formula>WEEKDAY(DM$4)=7</formula>
    </cfRule>
    <cfRule type="expression" dxfId="97" priority="95">
      <formula>WEEKDAY(DM$4)=1</formula>
    </cfRule>
  </conditionalFormatting>
  <conditionalFormatting sqref="DM49">
    <cfRule type="expression" dxfId="96" priority="92">
      <formula>DM49&lt;&gt;""</formula>
    </cfRule>
  </conditionalFormatting>
  <conditionalFormatting sqref="DM50">
    <cfRule type="expression" dxfId="95" priority="91">
      <formula>DM50&lt;&gt;""</formula>
    </cfRule>
  </conditionalFormatting>
  <conditionalFormatting sqref="K49:DL50">
    <cfRule type="expression" dxfId="94" priority="88">
      <formula>ISERROR(MATCH(K$4,INDIRECT("データ!$B$2:$B$15"),0))=FALSE</formula>
    </cfRule>
    <cfRule type="expression" dxfId="93" priority="89">
      <formula>WEEKDAY(K$4)=7</formula>
    </cfRule>
    <cfRule type="expression" dxfId="92" priority="90">
      <formula>WEEKDAY(K$4)=1</formula>
    </cfRule>
  </conditionalFormatting>
  <conditionalFormatting sqref="K49:DL49">
    <cfRule type="expression" dxfId="91" priority="87">
      <formula>K49&lt;&gt;""</formula>
    </cfRule>
  </conditionalFormatting>
  <conditionalFormatting sqref="K50:DL50">
    <cfRule type="expression" dxfId="90" priority="86">
      <formula>K50&lt;&gt;""</formula>
    </cfRule>
  </conditionalFormatting>
  <conditionalFormatting sqref="DN51:DR52">
    <cfRule type="expression" dxfId="89" priority="83">
      <formula>ISERROR(MATCH(DN$4,INDIRECT("データ!$B$2:$B$15"),0))=FALSE</formula>
    </cfRule>
    <cfRule type="expression" dxfId="88" priority="84">
      <formula>WEEKDAY(DN$4)=7</formula>
    </cfRule>
    <cfRule type="expression" dxfId="87" priority="85">
      <formula>WEEKDAY(DN$4)=1</formula>
    </cfRule>
  </conditionalFormatting>
  <conditionalFormatting sqref="DN51:DR51">
    <cfRule type="expression" dxfId="86" priority="82">
      <formula>DN51&lt;&gt;""</formula>
    </cfRule>
  </conditionalFormatting>
  <conditionalFormatting sqref="DN52:DR52">
    <cfRule type="expression" dxfId="85" priority="81">
      <formula>DN52&lt;&gt;""</formula>
    </cfRule>
  </conditionalFormatting>
  <conditionalFormatting sqref="DM51:DM52">
    <cfRule type="expression" dxfId="84" priority="78">
      <formula>ISERROR(MATCH(DM$4,INDIRECT("データ!$B$2:$B$15"),0))=FALSE</formula>
    </cfRule>
    <cfRule type="expression" dxfId="83" priority="79">
      <formula>WEEKDAY(DM$4)=7</formula>
    </cfRule>
    <cfRule type="expression" dxfId="82" priority="80">
      <formula>WEEKDAY(DM$4)=1</formula>
    </cfRule>
  </conditionalFormatting>
  <conditionalFormatting sqref="DM51">
    <cfRule type="expression" dxfId="81" priority="77">
      <formula>DM51&lt;&gt;""</formula>
    </cfRule>
  </conditionalFormatting>
  <conditionalFormatting sqref="DM52">
    <cfRule type="expression" dxfId="80" priority="76">
      <formula>DM52&lt;&gt;""</formula>
    </cfRule>
  </conditionalFormatting>
  <conditionalFormatting sqref="K51:DL52">
    <cfRule type="expression" dxfId="79" priority="73">
      <formula>ISERROR(MATCH(K$4,INDIRECT("データ!$B$2:$B$15"),0))=FALSE</formula>
    </cfRule>
    <cfRule type="expression" dxfId="78" priority="74">
      <formula>WEEKDAY(K$4)=7</formula>
    </cfRule>
    <cfRule type="expression" dxfId="77" priority="75">
      <formula>WEEKDAY(K$4)=1</formula>
    </cfRule>
  </conditionalFormatting>
  <conditionalFormatting sqref="K51:DL51">
    <cfRule type="expression" dxfId="76" priority="72">
      <formula>K51&lt;&gt;""</formula>
    </cfRule>
  </conditionalFormatting>
  <conditionalFormatting sqref="K52:DL52">
    <cfRule type="expression" dxfId="75" priority="71">
      <formula>K52&lt;&gt;""</formula>
    </cfRule>
  </conditionalFormatting>
  <conditionalFormatting sqref="DN53:DR54">
    <cfRule type="expression" dxfId="74" priority="68">
      <formula>ISERROR(MATCH(DN$4,INDIRECT("データ!$B$2:$B$15"),0))=FALSE</formula>
    </cfRule>
    <cfRule type="expression" dxfId="73" priority="69">
      <formula>WEEKDAY(DN$4)=7</formula>
    </cfRule>
    <cfRule type="expression" dxfId="72" priority="70">
      <formula>WEEKDAY(DN$4)=1</formula>
    </cfRule>
  </conditionalFormatting>
  <conditionalFormatting sqref="DN53:DR53">
    <cfRule type="expression" dxfId="71" priority="67">
      <formula>DN53&lt;&gt;""</formula>
    </cfRule>
  </conditionalFormatting>
  <conditionalFormatting sqref="DN54:DR54">
    <cfRule type="expression" dxfId="70" priority="66">
      <formula>DN54&lt;&gt;""</formula>
    </cfRule>
  </conditionalFormatting>
  <conditionalFormatting sqref="DM53:DM54">
    <cfRule type="expression" dxfId="69" priority="63">
      <formula>ISERROR(MATCH(DM$4,INDIRECT("データ!$B$2:$B$15"),0))=FALSE</formula>
    </cfRule>
    <cfRule type="expression" dxfId="68" priority="64">
      <formula>WEEKDAY(DM$4)=7</formula>
    </cfRule>
    <cfRule type="expression" dxfId="67" priority="65">
      <formula>WEEKDAY(DM$4)=1</formula>
    </cfRule>
  </conditionalFormatting>
  <conditionalFormatting sqref="DM53">
    <cfRule type="expression" dxfId="66" priority="62">
      <formula>DM53&lt;&gt;""</formula>
    </cfRule>
  </conditionalFormatting>
  <conditionalFormatting sqref="DM54">
    <cfRule type="expression" dxfId="65" priority="61">
      <formula>DM54&lt;&gt;""</formula>
    </cfRule>
  </conditionalFormatting>
  <conditionalFormatting sqref="K53:DL54">
    <cfRule type="expression" dxfId="64" priority="58">
      <formula>ISERROR(MATCH(K$4,INDIRECT("データ!$B$2:$B$15"),0))=FALSE</formula>
    </cfRule>
    <cfRule type="expression" dxfId="63" priority="59">
      <formula>WEEKDAY(K$4)=7</formula>
    </cfRule>
    <cfRule type="expression" dxfId="62" priority="60">
      <formula>WEEKDAY(K$4)=1</formula>
    </cfRule>
  </conditionalFormatting>
  <conditionalFormatting sqref="K53:DL53">
    <cfRule type="expression" dxfId="61" priority="57">
      <formula>K53&lt;&gt;""</formula>
    </cfRule>
  </conditionalFormatting>
  <conditionalFormatting sqref="K54:DL54">
    <cfRule type="expression" dxfId="60" priority="56">
      <formula>K54&lt;&gt;""</formula>
    </cfRule>
  </conditionalFormatting>
  <conditionalFormatting sqref="DM51:DM52">
    <cfRule type="expression" dxfId="59" priority="53">
      <formula>ISERROR(MATCH(DM$4,INDIRECT("データ!$B$2:$B$15"),0))=FALSE</formula>
    </cfRule>
    <cfRule type="expression" dxfId="58" priority="54">
      <formula>WEEKDAY(DM$4)=7</formula>
    </cfRule>
    <cfRule type="expression" dxfId="57" priority="55">
      <formula>WEEKDAY(DM$4)=1</formula>
    </cfRule>
  </conditionalFormatting>
  <conditionalFormatting sqref="DM51">
    <cfRule type="expression" dxfId="56" priority="52">
      <formula>DM51&lt;&gt;""</formula>
    </cfRule>
  </conditionalFormatting>
  <conditionalFormatting sqref="DM52">
    <cfRule type="expression" dxfId="55" priority="51">
      <formula>DM52&lt;&gt;""</formula>
    </cfRule>
  </conditionalFormatting>
  <conditionalFormatting sqref="K51:DL52">
    <cfRule type="expression" dxfId="54" priority="48">
      <formula>ISERROR(MATCH(K$4,INDIRECT("データ!$B$2:$B$15"),0))=FALSE</formula>
    </cfRule>
    <cfRule type="expression" dxfId="53" priority="49">
      <formula>WEEKDAY(K$4)=7</formula>
    </cfRule>
    <cfRule type="expression" dxfId="52" priority="50">
      <formula>WEEKDAY(K$4)=1</formula>
    </cfRule>
  </conditionalFormatting>
  <conditionalFormatting sqref="K51:DL51">
    <cfRule type="expression" dxfId="51" priority="47">
      <formula>K51&lt;&gt;""</formula>
    </cfRule>
  </conditionalFormatting>
  <conditionalFormatting sqref="K52:DL52">
    <cfRule type="expression" dxfId="50" priority="46">
      <formula>K52&lt;&gt;""</formula>
    </cfRule>
  </conditionalFormatting>
  <conditionalFormatting sqref="DN53:DQ54">
    <cfRule type="expression" dxfId="49" priority="43">
      <formula>ISERROR(MATCH(DN$4,INDIRECT("データ!$B$2:$B$15"),0))=FALSE</formula>
    </cfRule>
    <cfRule type="expression" dxfId="48" priority="44">
      <formula>WEEKDAY(DN$4)=7</formula>
    </cfRule>
    <cfRule type="expression" dxfId="47" priority="45">
      <formula>WEEKDAY(DN$4)=1</formula>
    </cfRule>
  </conditionalFormatting>
  <conditionalFormatting sqref="DN53:DQ53">
    <cfRule type="expression" dxfId="46" priority="42">
      <formula>DN53&lt;&gt;""</formula>
    </cfRule>
  </conditionalFormatting>
  <conditionalFormatting sqref="DN54:DQ54">
    <cfRule type="expression" dxfId="45" priority="41">
      <formula>DN54&lt;&gt;""</formula>
    </cfRule>
  </conditionalFormatting>
  <conditionalFormatting sqref="DM53:DM54">
    <cfRule type="expression" dxfId="44" priority="38">
      <formula>ISERROR(MATCH(DM$4,INDIRECT("データ!$B$2:$B$15"),0))=FALSE</formula>
    </cfRule>
    <cfRule type="expression" dxfId="43" priority="39">
      <formula>WEEKDAY(DM$4)=7</formula>
    </cfRule>
    <cfRule type="expression" dxfId="42" priority="40">
      <formula>WEEKDAY(DM$4)=1</formula>
    </cfRule>
  </conditionalFormatting>
  <conditionalFormatting sqref="DM53">
    <cfRule type="expression" dxfId="41" priority="37">
      <formula>DM53&lt;&gt;""</formula>
    </cfRule>
  </conditionalFormatting>
  <conditionalFormatting sqref="DM54">
    <cfRule type="expression" dxfId="40" priority="36">
      <formula>DM54&lt;&gt;""</formula>
    </cfRule>
  </conditionalFormatting>
  <conditionalFormatting sqref="K53:DL54">
    <cfRule type="expression" dxfId="39" priority="33">
      <formula>ISERROR(MATCH(K$4,INDIRECT("データ!$B$2:$B$15"),0))=FALSE</formula>
    </cfRule>
    <cfRule type="expression" dxfId="38" priority="34">
      <formula>WEEKDAY(K$4)=7</formula>
    </cfRule>
    <cfRule type="expression" dxfId="37" priority="35">
      <formula>WEEKDAY(K$4)=1</formula>
    </cfRule>
  </conditionalFormatting>
  <conditionalFormatting sqref="K53:DL53">
    <cfRule type="expression" dxfId="36" priority="32">
      <formula>K53&lt;&gt;""</formula>
    </cfRule>
  </conditionalFormatting>
  <conditionalFormatting sqref="K54:DL54">
    <cfRule type="expression" dxfId="35" priority="31">
      <formula>K54&lt;&gt;""</formula>
    </cfRule>
  </conditionalFormatting>
  <conditionalFormatting sqref="DN55:DQ56">
    <cfRule type="expression" dxfId="34" priority="28">
      <formula>ISERROR(MATCH(DN$4,INDIRECT("データ!$B$2:$B$15"),0))=FALSE</formula>
    </cfRule>
    <cfRule type="expression" dxfId="33" priority="29">
      <formula>WEEKDAY(DN$4)=7</formula>
    </cfRule>
    <cfRule type="expression" dxfId="32" priority="30">
      <formula>WEEKDAY(DN$4)=1</formula>
    </cfRule>
  </conditionalFormatting>
  <conditionalFormatting sqref="DN55:DQ55">
    <cfRule type="expression" dxfId="31" priority="27">
      <formula>DN55&lt;&gt;""</formula>
    </cfRule>
  </conditionalFormatting>
  <conditionalFormatting sqref="DN56:DQ56">
    <cfRule type="expression" dxfId="30" priority="26">
      <formula>DN56&lt;&gt;""</formula>
    </cfRule>
  </conditionalFormatting>
  <conditionalFormatting sqref="DM55:DM56">
    <cfRule type="expression" dxfId="29" priority="23">
      <formula>ISERROR(MATCH(DM$4,INDIRECT("データ!$B$2:$B$15"),0))=FALSE</formula>
    </cfRule>
    <cfRule type="expression" dxfId="28" priority="24">
      <formula>WEEKDAY(DM$4)=7</formula>
    </cfRule>
    <cfRule type="expression" dxfId="27" priority="25">
      <formula>WEEKDAY(DM$4)=1</formula>
    </cfRule>
  </conditionalFormatting>
  <conditionalFormatting sqref="DM55">
    <cfRule type="expression" dxfId="26" priority="22">
      <formula>DM55&lt;&gt;""</formula>
    </cfRule>
  </conditionalFormatting>
  <conditionalFormatting sqref="DM56">
    <cfRule type="expression" dxfId="25" priority="21">
      <formula>DM56&lt;&gt;""</formula>
    </cfRule>
  </conditionalFormatting>
  <conditionalFormatting sqref="K55:DL56">
    <cfRule type="expression" dxfId="24" priority="18">
      <formula>ISERROR(MATCH(K$4,INDIRECT("データ!$B$2:$B$15"),0))=FALSE</formula>
    </cfRule>
    <cfRule type="expression" dxfId="23" priority="19">
      <formula>WEEKDAY(K$4)=7</formula>
    </cfRule>
    <cfRule type="expression" dxfId="22" priority="20">
      <formula>WEEKDAY(K$4)=1</formula>
    </cfRule>
  </conditionalFormatting>
  <conditionalFormatting sqref="K55:DL55">
    <cfRule type="expression" dxfId="21" priority="17">
      <formula>K55&lt;&gt;""</formula>
    </cfRule>
  </conditionalFormatting>
  <conditionalFormatting sqref="K56:DL56">
    <cfRule type="expression" dxfId="20" priority="16">
      <formula>K56&lt;&gt;""</formula>
    </cfRule>
  </conditionalFormatting>
  <conditionalFormatting sqref="DN57:DQ58">
    <cfRule type="expression" dxfId="19" priority="13">
      <formula>ISERROR(MATCH(DN$4,INDIRECT("データ!$B$2:$B$15"),0))=FALSE</formula>
    </cfRule>
    <cfRule type="expression" dxfId="18" priority="14">
      <formula>WEEKDAY(DN$4)=7</formula>
    </cfRule>
    <cfRule type="expression" dxfId="17" priority="15">
      <formula>WEEKDAY(DN$4)=1</formula>
    </cfRule>
  </conditionalFormatting>
  <conditionalFormatting sqref="DN57:DQ57">
    <cfRule type="expression" dxfId="16" priority="12">
      <formula>DN57&lt;&gt;""</formula>
    </cfRule>
  </conditionalFormatting>
  <conditionalFormatting sqref="DN58:DQ58">
    <cfRule type="expression" dxfId="15" priority="11">
      <formula>DN58&lt;&gt;""</formula>
    </cfRule>
  </conditionalFormatting>
  <conditionalFormatting sqref="DM57:DM58">
    <cfRule type="expression" dxfId="14" priority="8">
      <formula>ISERROR(MATCH(DM$4,INDIRECT("データ!$B$2:$B$15"),0))=FALSE</formula>
    </cfRule>
    <cfRule type="expression" dxfId="13" priority="9">
      <formula>WEEKDAY(DM$4)=7</formula>
    </cfRule>
    <cfRule type="expression" dxfId="12" priority="10">
      <formula>WEEKDAY(DM$4)=1</formula>
    </cfRule>
  </conditionalFormatting>
  <conditionalFormatting sqref="DM57">
    <cfRule type="expression" dxfId="11" priority="7">
      <formula>DM57&lt;&gt;""</formula>
    </cfRule>
  </conditionalFormatting>
  <conditionalFormatting sqref="DM58">
    <cfRule type="expression" dxfId="10" priority="6">
      <formula>DM58&lt;&gt;""</formula>
    </cfRule>
  </conditionalFormatting>
  <conditionalFormatting sqref="K57:DL58">
    <cfRule type="expression" dxfId="9" priority="3">
      <formula>ISERROR(MATCH(K$4,INDIRECT("データ!$B$2:$B$15"),0))=FALSE</formula>
    </cfRule>
    <cfRule type="expression" dxfId="8" priority="4">
      <formula>WEEKDAY(K$4)=7</formula>
    </cfRule>
    <cfRule type="expression" dxfId="7" priority="5">
      <formula>WEEKDAY(K$4)=1</formula>
    </cfRule>
  </conditionalFormatting>
  <conditionalFormatting sqref="K57:DL57">
    <cfRule type="expression" dxfId="6" priority="2">
      <formula>K57&lt;&gt;""</formula>
    </cfRule>
  </conditionalFormatting>
  <conditionalFormatting sqref="K58:DL58">
    <cfRule type="expression" dxfId="5" priority="1">
      <formula>K58&lt;&gt;""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AR40" sqref="AR40"/>
    </sheetView>
  </sheetViews>
  <sheetFormatPr defaultRowHeight="13.2" x14ac:dyDescent="0.2"/>
  <cols>
    <col min="1" max="1" width="5.21875" bestFit="1" customWidth="1"/>
    <col min="2" max="2" width="6.44140625" customWidth="1"/>
    <col min="3" max="8" width="7.6640625" hidden="1" customWidth="1"/>
    <col min="9" max="9" width="6.44140625" customWidth="1"/>
    <col min="10" max="15" width="7.6640625" hidden="1" customWidth="1"/>
    <col min="16" max="16" width="6.33203125" customWidth="1"/>
    <col min="17" max="18" width="7.6640625" hidden="1" customWidth="1"/>
    <col min="19" max="22" width="0" hidden="1" customWidth="1"/>
    <col min="23" max="23" width="6.44140625" customWidth="1"/>
    <col min="24" max="29" width="0" hidden="1" customWidth="1"/>
    <col min="30" max="30" width="6.44140625" customWidth="1"/>
    <col min="31" max="36" width="0" hidden="1" customWidth="1"/>
    <col min="37" max="37" width="6.44140625" customWidth="1"/>
    <col min="38" max="43" width="0" hidden="1" customWidth="1"/>
    <col min="44" max="44" width="6.44140625" customWidth="1"/>
    <col min="45" max="50" width="0" hidden="1" customWidth="1"/>
    <col min="51" max="51" width="6.44140625" customWidth="1"/>
    <col min="52" max="57" width="0" hidden="1" customWidth="1"/>
    <col min="58" max="58" width="6.44140625" customWidth="1"/>
    <col min="59" max="64" width="0" hidden="1" customWidth="1"/>
    <col min="65" max="65" width="6.44140625" customWidth="1"/>
    <col min="66" max="71" width="0" hidden="1" customWidth="1"/>
    <col min="72" max="72" width="6.44140625" customWidth="1"/>
    <col min="73" max="78" width="0" hidden="1" customWidth="1"/>
    <col min="79" max="79" width="6.44140625" customWidth="1"/>
    <col min="80" max="85" width="0" hidden="1" customWidth="1"/>
    <col min="86" max="86" width="6.44140625" customWidth="1"/>
    <col min="87" max="92" width="0" hidden="1" customWidth="1"/>
    <col min="93" max="93" width="6.44140625" customWidth="1"/>
    <col min="94" max="99" width="0" hidden="1" customWidth="1"/>
    <col min="100" max="100" width="6.44140625" customWidth="1"/>
    <col min="101" max="106" width="0" hidden="1" customWidth="1"/>
    <col min="107" max="107" width="6.44140625" customWidth="1"/>
    <col min="108" max="112" width="0" hidden="1" customWidth="1"/>
    <col min="113" max="113" width="6.44140625" customWidth="1"/>
    <col min="114" max="114" width="5" customWidth="1"/>
  </cols>
  <sheetData>
    <row r="27" spans="1:113" ht="13.8" thickBot="1" x14ac:dyDescent="0.25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3.8" thickTop="1" x14ac:dyDescent="0.2">
      <c r="A28" s="50" t="str">
        <f>ガント!J132</f>
        <v>PV</v>
      </c>
      <c r="B28" s="51">
        <f>ガント!K132</f>
        <v>5</v>
      </c>
      <c r="C28" s="51">
        <f>ガント!L132</f>
        <v>5</v>
      </c>
      <c r="D28" s="51">
        <f>ガント!M132</f>
        <v>5</v>
      </c>
      <c r="E28" s="51">
        <f>ガント!N132</f>
        <v>8</v>
      </c>
      <c r="F28" s="51">
        <f>ガント!O132</f>
        <v>11</v>
      </c>
      <c r="G28" s="51">
        <f>ガント!P132</f>
        <v>14</v>
      </c>
      <c r="H28" s="51">
        <f>ガント!Q132</f>
        <v>17</v>
      </c>
      <c r="I28" s="51">
        <f>ガント!R132</f>
        <v>27</v>
      </c>
      <c r="J28" s="51">
        <f>ガント!S132</f>
        <v>27</v>
      </c>
      <c r="K28" s="51">
        <f>ガント!T132</f>
        <v>27</v>
      </c>
      <c r="L28" s="51">
        <f>ガント!U132</f>
        <v>30</v>
      </c>
      <c r="M28" s="51">
        <f>ガント!V132</f>
        <v>33</v>
      </c>
      <c r="N28" s="51">
        <f>ガント!W132</f>
        <v>36</v>
      </c>
      <c r="O28" s="51">
        <f>ガント!X132</f>
        <v>39</v>
      </c>
      <c r="P28" s="51">
        <f>ガント!Y132</f>
        <v>53</v>
      </c>
      <c r="Q28" s="51">
        <f>ガント!Z132</f>
        <v>53</v>
      </c>
      <c r="R28" s="51">
        <f>ガント!AA132</f>
        <v>53</v>
      </c>
      <c r="S28" s="51">
        <f>ガント!AB132</f>
        <v>56</v>
      </c>
      <c r="T28" s="51">
        <f>ガント!AC132</f>
        <v>59</v>
      </c>
      <c r="U28" s="51">
        <f>ガント!AD132</f>
        <v>59</v>
      </c>
      <c r="V28" s="51">
        <f>ガント!AE132</f>
        <v>59</v>
      </c>
      <c r="W28" s="51">
        <f>ガント!AF132</f>
        <v>59</v>
      </c>
      <c r="X28" s="51">
        <f>ガント!AG132</f>
        <v>59</v>
      </c>
      <c r="Y28" s="51">
        <f>ガント!AH132</f>
        <v>59</v>
      </c>
      <c r="Z28" s="51">
        <f>ガント!AI132</f>
        <v>61</v>
      </c>
      <c r="AA28" s="51">
        <f>ガント!AJ132</f>
        <v>63</v>
      </c>
      <c r="AB28" s="51">
        <f>ガント!AK132</f>
        <v>65</v>
      </c>
      <c r="AC28" s="51">
        <f>ガント!AL132</f>
        <v>67</v>
      </c>
      <c r="AD28" s="51">
        <f>ガント!AM132</f>
        <v>72</v>
      </c>
      <c r="AE28" s="51">
        <f>ガント!AN132</f>
        <v>72</v>
      </c>
      <c r="AF28" s="51">
        <f>ガント!AO132</f>
        <v>72</v>
      </c>
      <c r="AG28" s="51">
        <f>ガント!AP132</f>
        <v>75</v>
      </c>
      <c r="AH28" s="51">
        <f>ガント!AQ132</f>
        <v>78</v>
      </c>
      <c r="AI28" s="51">
        <f>ガント!AR132</f>
        <v>81</v>
      </c>
      <c r="AJ28" s="51">
        <f>ガント!AS132</f>
        <v>84</v>
      </c>
      <c r="AK28" s="51">
        <f>ガント!AT132</f>
        <v>93</v>
      </c>
      <c r="AL28" s="51">
        <f>ガント!AU132</f>
        <v>93</v>
      </c>
      <c r="AM28" s="51">
        <f>ガント!AV132</f>
        <v>93</v>
      </c>
      <c r="AN28" s="51">
        <f>ガント!AW132</f>
        <v>96</v>
      </c>
      <c r="AO28" s="51">
        <f>ガント!AX132</f>
        <v>99</v>
      </c>
      <c r="AP28" s="51">
        <f>ガント!AY132</f>
        <v>102</v>
      </c>
      <c r="AQ28" s="51">
        <f>ガント!AZ132</f>
        <v>105</v>
      </c>
      <c r="AR28" s="51">
        <f>ガント!BA132</f>
        <v>117</v>
      </c>
      <c r="AS28" s="51">
        <f>ガント!BB132</f>
        <v>117</v>
      </c>
      <c r="AT28" s="51">
        <f>ガント!BC132</f>
        <v>117</v>
      </c>
      <c r="AU28" s="51">
        <f>ガント!BD132</f>
        <v>120</v>
      </c>
      <c r="AV28" s="51">
        <f>ガント!BE132</f>
        <v>123</v>
      </c>
      <c r="AW28" s="51">
        <f>ガント!BF132</f>
        <v>126</v>
      </c>
      <c r="AX28" s="51">
        <f>ガント!BG132</f>
        <v>129</v>
      </c>
      <c r="AY28" s="51">
        <f>ガント!BH132</f>
        <v>141</v>
      </c>
      <c r="AZ28" s="51">
        <f>ガント!BI132</f>
        <v>141</v>
      </c>
      <c r="BA28" s="51">
        <f>ガント!BJ132</f>
        <v>141</v>
      </c>
      <c r="BB28" s="51">
        <f>ガント!BK132</f>
        <v>144</v>
      </c>
      <c r="BC28" s="51">
        <f>ガント!BL132</f>
        <v>147</v>
      </c>
      <c r="BD28" s="51">
        <f>ガント!BM132</f>
        <v>150</v>
      </c>
      <c r="BE28" s="51">
        <f>ガント!BN132</f>
        <v>153</v>
      </c>
      <c r="BF28" s="51">
        <f>ガント!BO132</f>
        <v>168</v>
      </c>
      <c r="BG28" s="51">
        <f>ガント!BP132</f>
        <v>168</v>
      </c>
      <c r="BH28" s="51">
        <f>ガント!BQ132</f>
        <v>168</v>
      </c>
      <c r="BI28" s="51">
        <f>ガント!BR132</f>
        <v>171</v>
      </c>
      <c r="BJ28" s="51">
        <f>ガント!BS132</f>
        <v>174</v>
      </c>
      <c r="BK28" s="51">
        <f>ガント!BT132</f>
        <v>177</v>
      </c>
      <c r="BL28" s="51">
        <f>ガント!BU132</f>
        <v>180</v>
      </c>
      <c r="BM28" s="51">
        <f>ガント!BV132</f>
        <v>195</v>
      </c>
      <c r="BN28" s="51">
        <f>ガント!BW132</f>
        <v>195</v>
      </c>
      <c r="BO28" s="51">
        <f>ガント!BX132</f>
        <v>195</v>
      </c>
      <c r="BP28" s="51">
        <f>ガント!BY132</f>
        <v>199</v>
      </c>
      <c r="BQ28" s="51">
        <f>ガント!BZ132</f>
        <v>203</v>
      </c>
      <c r="BR28" s="51">
        <f>ガント!CA132</f>
        <v>207</v>
      </c>
      <c r="BS28" s="51">
        <f>ガント!CB132</f>
        <v>211</v>
      </c>
      <c r="BT28" s="51">
        <f>ガント!CC132</f>
        <v>224</v>
      </c>
      <c r="BU28" s="51">
        <f>ガント!CD132</f>
        <v>224</v>
      </c>
      <c r="BV28" s="51">
        <f>ガント!CE132</f>
        <v>224</v>
      </c>
      <c r="BW28" s="51">
        <f>ガント!CF132</f>
        <v>227</v>
      </c>
      <c r="BX28" s="51">
        <f>ガント!CG132</f>
        <v>230</v>
      </c>
      <c r="BY28" s="51">
        <f>ガント!CH132</f>
        <v>233</v>
      </c>
      <c r="BZ28" s="51">
        <f>ガント!CI132</f>
        <v>236</v>
      </c>
      <c r="CA28" s="51">
        <f>ガント!CJ132</f>
        <v>251</v>
      </c>
      <c r="CB28" s="51">
        <f>ガント!CK132</f>
        <v>251</v>
      </c>
      <c r="CC28" s="51">
        <f>ガント!CL132</f>
        <v>251</v>
      </c>
      <c r="CD28" s="51">
        <f>ガント!CM132</f>
        <v>254</v>
      </c>
      <c r="CE28" s="51">
        <f>ガント!CN132</f>
        <v>257</v>
      </c>
      <c r="CF28" s="51">
        <f>ガント!CO132</f>
        <v>260</v>
      </c>
      <c r="CG28" s="51">
        <f>ガント!CP132</f>
        <v>263</v>
      </c>
      <c r="CH28" s="51">
        <f>ガント!CQ132</f>
        <v>279</v>
      </c>
      <c r="CI28" s="51">
        <f>ガント!CR132</f>
        <v>279</v>
      </c>
      <c r="CJ28" s="51">
        <f>ガント!CS132</f>
        <v>279</v>
      </c>
      <c r="CK28" s="51">
        <f>ガント!CT132</f>
        <v>282</v>
      </c>
      <c r="CL28" s="51">
        <f>ガント!CU132</f>
        <v>285</v>
      </c>
      <c r="CM28" s="51">
        <f>ガント!CV132</f>
        <v>288</v>
      </c>
      <c r="CN28" s="51">
        <f>ガント!CW132</f>
        <v>292</v>
      </c>
      <c r="CO28" s="51">
        <f>ガント!CX132</f>
        <v>307</v>
      </c>
      <c r="CP28" s="51">
        <f>ガント!CY132</f>
        <v>307</v>
      </c>
      <c r="CQ28" s="51">
        <f>ガント!CZ132</f>
        <v>307</v>
      </c>
      <c r="CR28" s="51">
        <f>ガント!DA132</f>
        <v>310</v>
      </c>
      <c r="CS28" s="51">
        <f>ガント!DB132</f>
        <v>313</v>
      </c>
      <c r="CT28" s="51">
        <f>ガント!DC132</f>
        <v>316</v>
      </c>
      <c r="CU28" s="51">
        <f>ガント!DD132</f>
        <v>320</v>
      </c>
      <c r="CV28" s="51">
        <f>ガント!DE132</f>
        <v>335</v>
      </c>
      <c r="CW28" s="51">
        <f>ガント!DF132</f>
        <v>335</v>
      </c>
      <c r="CX28" s="51">
        <f>ガント!DG132</f>
        <v>335</v>
      </c>
      <c r="CY28" s="51">
        <f>ガント!DH132</f>
        <v>338</v>
      </c>
      <c r="CZ28" s="51">
        <f>ガント!DI132</f>
        <v>341</v>
      </c>
      <c r="DA28" s="51">
        <f>ガント!DJ132</f>
        <v>344</v>
      </c>
      <c r="DB28" s="51">
        <f>ガント!DK132</f>
        <v>348</v>
      </c>
      <c r="DC28" s="51">
        <f>ガント!DL132</f>
        <v>360</v>
      </c>
      <c r="DD28" s="51">
        <f>ガント!DM132</f>
        <v>360</v>
      </c>
      <c r="DE28" s="51">
        <f>ガント!DN132</f>
        <v>360</v>
      </c>
      <c r="DF28" s="51">
        <f>ガント!DO132</f>
        <v>360</v>
      </c>
      <c r="DG28" s="51">
        <f>ガント!DP132</f>
        <v>360</v>
      </c>
      <c r="DH28" s="51">
        <f>ガント!DQ132</f>
        <v>360</v>
      </c>
      <c r="DI28" s="51">
        <f>ガント!DR132</f>
        <v>360</v>
      </c>
    </row>
    <row r="29" spans="1:113" x14ac:dyDescent="0.2">
      <c r="A29" s="36" t="str">
        <f>ガント!J133</f>
        <v>AC</v>
      </c>
      <c r="B29" s="51">
        <f ca="1">IF(TODAY()&gt;=B$27,ガント!K133,NA())</f>
        <v>2</v>
      </c>
      <c r="C29" s="51">
        <f ca="1">IF(TODAY()&gt;=C$27,ガント!L133,NA())</f>
        <v>2</v>
      </c>
      <c r="D29" s="51">
        <f ca="1">IF(TODAY()&gt;=D$27,ガント!M133,NA())</f>
        <v>2</v>
      </c>
      <c r="E29" s="51">
        <f ca="1">IF(TODAY()&gt;=E$27,ガント!N133,NA())</f>
        <v>2</v>
      </c>
      <c r="F29" s="51">
        <f ca="1">IF(TODAY()&gt;=F$27,ガント!O133,NA())</f>
        <v>2</v>
      </c>
      <c r="G29" s="51">
        <f ca="1">IF(TODAY()&gt;=G$27,ガント!P133,NA())</f>
        <v>2</v>
      </c>
      <c r="H29" s="51">
        <f ca="1">IF(TODAY()&gt;=H$27,ガント!Q133,NA())</f>
        <v>2</v>
      </c>
      <c r="I29" s="51">
        <f ca="1">IF(TODAY()&gt;=I$27,ガント!R133,NA())</f>
        <v>12</v>
      </c>
      <c r="J29" s="51">
        <f ca="1">IF(TODAY()&gt;=J$27,ガント!S133,NA())</f>
        <v>12</v>
      </c>
      <c r="K29" s="51">
        <f ca="1">IF(TODAY()&gt;=K$27,ガント!T133,NA())</f>
        <v>12</v>
      </c>
      <c r="L29" s="51">
        <f ca="1">IF(TODAY()&gt;=L$27,ガント!U133,NA())</f>
        <v>12</v>
      </c>
      <c r="M29" s="51">
        <f ca="1">IF(TODAY()&gt;=M$27,ガント!V133,NA())</f>
        <v>12</v>
      </c>
      <c r="N29" s="51">
        <f ca="1">IF(TODAY()&gt;=N$27,ガント!W133,NA())</f>
        <v>12</v>
      </c>
      <c r="O29" s="51">
        <f ca="1">IF(TODAY()&gt;=O$27,ガント!X133,NA())</f>
        <v>12</v>
      </c>
      <c r="P29" s="51">
        <f ca="1">IF(TODAY()&gt;=P$27,ガント!Y133,NA())</f>
        <v>20</v>
      </c>
      <c r="Q29" s="51">
        <f ca="1">IF(TODAY()&gt;=Q$27,ガント!Z133,NA())</f>
        <v>20</v>
      </c>
      <c r="R29" s="51">
        <f ca="1">IF(TODAY()&gt;=R$27,ガント!AA133,NA())</f>
        <v>20</v>
      </c>
      <c r="S29" s="51">
        <f ca="1">IF(TODAY()&gt;=S$27,ガント!AB133,NA())</f>
        <v>29</v>
      </c>
      <c r="T29" s="51">
        <f ca="1">IF(TODAY()&gt;=T$27,ガント!AC133,NA())</f>
        <v>32</v>
      </c>
      <c r="U29" s="51">
        <f ca="1">IF(TODAY()&gt;=U$27,ガント!AD133,NA())</f>
        <v>35</v>
      </c>
      <c r="V29" s="51">
        <f ca="1">IF(TODAY()&gt;=V$27,ガント!AE133,NA())</f>
        <v>38</v>
      </c>
      <c r="W29" s="51">
        <f ca="1">IF(TODAY()&gt;=W$27,ガント!AF133,NA())</f>
        <v>41</v>
      </c>
      <c r="X29" s="51">
        <f ca="1">IF(TODAY()&gt;=X$27,ガント!AG133,NA())</f>
        <v>41</v>
      </c>
      <c r="Y29" s="51">
        <f ca="1">IF(TODAY()&gt;=Y$27,ガント!AH133,NA())</f>
        <v>41</v>
      </c>
      <c r="Z29" s="51">
        <f ca="1">IF(TODAY()&gt;=Z$27,ガント!AI133,NA())</f>
        <v>41</v>
      </c>
      <c r="AA29" s="51">
        <f ca="1">IF(TODAY()&gt;=AA$27,ガント!AJ133,NA())</f>
        <v>44</v>
      </c>
      <c r="AB29" s="51">
        <f ca="1">IF(TODAY()&gt;=AB$27,ガント!AK133,NA())</f>
        <v>47</v>
      </c>
      <c r="AC29" s="51">
        <f ca="1">IF(TODAY()&gt;=AC$27,ガント!AL133,NA())</f>
        <v>48</v>
      </c>
      <c r="AD29" s="51">
        <f ca="1">IF(TODAY()&gt;=AD$27,ガント!AM133,NA())</f>
        <v>62</v>
      </c>
      <c r="AE29" s="51">
        <f ca="1">IF(TODAY()&gt;=AE$27,ガント!AN133,NA())</f>
        <v>62</v>
      </c>
      <c r="AF29" s="51">
        <f ca="1">IF(TODAY()&gt;=AF$27,ガント!AO133,NA())</f>
        <v>62</v>
      </c>
      <c r="AG29" s="51">
        <f ca="1">IF(TODAY()&gt;=AG$27,ガント!AP133,NA())</f>
        <v>65</v>
      </c>
      <c r="AH29" s="51">
        <f ca="1">IF(TODAY()&gt;=AH$27,ガント!AQ133,NA())</f>
        <v>65</v>
      </c>
      <c r="AI29" s="51">
        <f ca="1">IF(TODAY()&gt;=AI$27,ガント!AR133,NA())</f>
        <v>65</v>
      </c>
      <c r="AJ29" s="51">
        <f ca="1">IF(TODAY()&gt;=AJ$27,ガント!AS133,NA())</f>
        <v>65</v>
      </c>
      <c r="AK29" s="51">
        <f ca="1">IF(TODAY()&gt;=AK$27,ガント!AT133,NA())</f>
        <v>83</v>
      </c>
      <c r="AL29" s="51">
        <f ca="1">IF(TODAY()&gt;=AL$27,ガント!AU133,NA())</f>
        <v>83</v>
      </c>
      <c r="AM29" s="51">
        <f ca="1">IF(TODAY()&gt;=AM$27,ガント!AV133,NA())</f>
        <v>83</v>
      </c>
      <c r="AN29" s="51">
        <f ca="1">IF(TODAY()&gt;=AN$27,ガント!AW133,NA())</f>
        <v>84</v>
      </c>
      <c r="AO29" s="51">
        <f ca="1">IF(TODAY()&gt;=AO$27,ガント!AX133,NA())</f>
        <v>85</v>
      </c>
      <c r="AP29" s="51">
        <f ca="1">IF(TODAY()&gt;=AP$27,ガント!AY133,NA())</f>
        <v>86</v>
      </c>
      <c r="AQ29" s="51">
        <f ca="1">IF(TODAY()&gt;=AQ$27,ガント!AZ133,NA())</f>
        <v>89</v>
      </c>
      <c r="AR29" s="51">
        <f ca="1">IF(TODAY()&gt;=AR$27,ガント!BA133,NA())</f>
        <v>104</v>
      </c>
      <c r="AS29" s="51">
        <f ca="1">IF(TODAY()&gt;=AS$27,ガント!BB133,NA())</f>
        <v>104</v>
      </c>
      <c r="AT29" s="51">
        <f ca="1">IF(TODAY()&gt;=AT$27,ガント!BC133,NA())</f>
        <v>104</v>
      </c>
      <c r="AU29" s="51">
        <f ca="1">IF(TODAY()&gt;=AU$27,ガント!BD133,NA())</f>
        <v>113</v>
      </c>
      <c r="AV29" s="51">
        <f ca="1">IF(TODAY()&gt;=AV$27,ガント!BE133,NA())</f>
        <v>122</v>
      </c>
      <c r="AW29" s="51">
        <f ca="1">IF(TODAY()&gt;=AW$27,ガント!BF133,NA())</f>
        <v>128</v>
      </c>
      <c r="AX29" s="51">
        <f ca="1">IF(TODAY()&gt;=AX$27,ガント!BG133,NA())</f>
        <v>134</v>
      </c>
      <c r="AY29" s="51">
        <f ca="1">IF(TODAY()&gt;=AY$27,ガント!BH133,NA())</f>
        <v>149</v>
      </c>
      <c r="AZ29" s="51">
        <f ca="1">IF(TODAY()&gt;=AZ$27,ガント!BI133,NA())</f>
        <v>149</v>
      </c>
      <c r="BA29" s="51">
        <f ca="1">IF(TODAY()&gt;=BA$27,ガント!BJ133,NA())</f>
        <v>149</v>
      </c>
      <c r="BB29" s="51">
        <f ca="1">IF(TODAY()&gt;=BB$27,ガント!BK133,NA())</f>
        <v>159</v>
      </c>
      <c r="BC29" s="51">
        <f ca="1">IF(TODAY()&gt;=BC$27,ガント!BL133,NA())</f>
        <v>166</v>
      </c>
      <c r="BD29" s="51">
        <f ca="1">IF(TODAY()&gt;=BD$27,ガント!BM133,NA())</f>
        <v>176</v>
      </c>
      <c r="BE29" s="51">
        <f ca="1">IF(TODAY()&gt;=BE$27,ガント!BN133,NA())</f>
        <v>176</v>
      </c>
      <c r="BF29" s="51" t="e">
        <f ca="1">IF(TODAY()&gt;=BF$27,ガント!BO133,NA())</f>
        <v>#N/A</v>
      </c>
      <c r="BG29" s="51" t="e">
        <f ca="1">IF(TODAY()&gt;=BG$27,ガント!BP133,NA())</f>
        <v>#N/A</v>
      </c>
      <c r="BH29" s="51" t="e">
        <f ca="1">IF(TODAY()&gt;=BH$27,ガント!BQ133,NA())</f>
        <v>#N/A</v>
      </c>
      <c r="BI29" s="51" t="e">
        <f ca="1">IF(TODAY()&gt;=BI$27,ガント!BR133,NA())</f>
        <v>#N/A</v>
      </c>
      <c r="BJ29" s="51" t="e">
        <f ca="1">IF(TODAY()&gt;=BJ$27,ガント!BS133,NA())</f>
        <v>#N/A</v>
      </c>
      <c r="BK29" s="51" t="e">
        <f ca="1">IF(TODAY()&gt;=BK$27,ガント!BT133,NA())</f>
        <v>#N/A</v>
      </c>
      <c r="BL29" s="51" t="e">
        <f ca="1">IF(TODAY()&gt;=BL$27,ガント!BU133,NA())</f>
        <v>#N/A</v>
      </c>
      <c r="BM29" s="51" t="e">
        <f ca="1">IF(TODAY()&gt;=BM$27,ガント!BV133,NA())</f>
        <v>#N/A</v>
      </c>
      <c r="BN29" s="51" t="e">
        <f ca="1">IF(TODAY()&gt;=BN$27,ガント!BW133,NA())</f>
        <v>#N/A</v>
      </c>
      <c r="BO29" s="51" t="e">
        <f ca="1">IF(TODAY()&gt;=BO$27,ガント!BX133,NA())</f>
        <v>#N/A</v>
      </c>
      <c r="BP29" s="51" t="e">
        <f ca="1">IF(TODAY()&gt;=BP$27,ガント!BY133,NA())</f>
        <v>#N/A</v>
      </c>
      <c r="BQ29" s="51" t="e">
        <f ca="1">IF(TODAY()&gt;=BQ$27,ガント!BZ133,NA())</f>
        <v>#N/A</v>
      </c>
      <c r="BR29" s="51" t="e">
        <f ca="1">IF(TODAY()&gt;=BR$27,ガント!CA133,NA())</f>
        <v>#N/A</v>
      </c>
      <c r="BS29" s="51" t="e">
        <f ca="1">IF(TODAY()&gt;=BS$27,ガント!CB133,NA())</f>
        <v>#N/A</v>
      </c>
      <c r="BT29" s="51" t="e">
        <f ca="1">IF(TODAY()&gt;=BT$27,ガント!CC133,NA())</f>
        <v>#N/A</v>
      </c>
      <c r="BU29" s="51" t="e">
        <f ca="1">IF(TODAY()&gt;=BU$27,ガント!CD133,NA())</f>
        <v>#N/A</v>
      </c>
      <c r="BV29" s="51" t="e">
        <f ca="1">IF(TODAY()&gt;=BV$27,ガント!CE133,NA())</f>
        <v>#N/A</v>
      </c>
      <c r="BW29" s="51" t="e">
        <f ca="1">IF(TODAY()&gt;=BW$27,ガント!CF133,NA())</f>
        <v>#N/A</v>
      </c>
      <c r="BX29" s="51" t="e">
        <f ca="1">IF(TODAY()&gt;=BX$27,ガント!CG133,NA())</f>
        <v>#N/A</v>
      </c>
      <c r="BY29" s="51" t="e">
        <f ca="1">IF(TODAY()&gt;=BY$27,ガント!CH133,NA())</f>
        <v>#N/A</v>
      </c>
      <c r="BZ29" s="51" t="e">
        <f ca="1">IF(TODAY()&gt;=BZ$27,ガント!CI133,NA())</f>
        <v>#N/A</v>
      </c>
      <c r="CA29" s="51" t="e">
        <f ca="1">IF(TODAY()&gt;=CA$27,ガント!CJ133,NA())</f>
        <v>#N/A</v>
      </c>
      <c r="CB29" s="51" t="e">
        <f ca="1">IF(TODAY()&gt;=CB$27,ガント!CK133,NA())</f>
        <v>#N/A</v>
      </c>
      <c r="CC29" s="51" t="e">
        <f ca="1">IF(TODAY()&gt;=CC$27,ガント!CL133,NA())</f>
        <v>#N/A</v>
      </c>
      <c r="CD29" s="51" t="e">
        <f ca="1">IF(TODAY()&gt;=CD$27,ガント!CM133,NA())</f>
        <v>#N/A</v>
      </c>
      <c r="CE29" s="51" t="e">
        <f ca="1">IF(TODAY()&gt;=CE$27,ガント!CN133,NA())</f>
        <v>#N/A</v>
      </c>
      <c r="CF29" s="51" t="e">
        <f ca="1">IF(TODAY()&gt;=CF$27,ガント!CO133,NA())</f>
        <v>#N/A</v>
      </c>
      <c r="CG29" s="51" t="e">
        <f ca="1">IF(TODAY()&gt;=CG$27,ガント!CP133,NA())</f>
        <v>#N/A</v>
      </c>
      <c r="CH29" s="51" t="e">
        <f ca="1">IF(TODAY()&gt;=CH$27,ガント!CQ133,NA())</f>
        <v>#N/A</v>
      </c>
      <c r="CI29" s="51" t="e">
        <f ca="1">IF(TODAY()&gt;=CI$27,ガント!CR133,NA())</f>
        <v>#N/A</v>
      </c>
      <c r="CJ29" s="51" t="e">
        <f ca="1">IF(TODAY()&gt;=CJ$27,ガント!CS133,NA())</f>
        <v>#N/A</v>
      </c>
      <c r="CK29" s="51" t="e">
        <f ca="1">IF(TODAY()&gt;=CK$27,ガント!CT133,NA())</f>
        <v>#N/A</v>
      </c>
      <c r="CL29" s="51" t="e">
        <f ca="1">IF(TODAY()&gt;=CL$27,ガント!CU133,NA())</f>
        <v>#N/A</v>
      </c>
      <c r="CM29" s="51" t="e">
        <f ca="1">IF(TODAY()&gt;=CM$27,ガント!CV133,NA())</f>
        <v>#N/A</v>
      </c>
      <c r="CN29" s="51" t="e">
        <f ca="1">IF(TODAY()&gt;=CN$27,ガント!CW133,NA())</f>
        <v>#N/A</v>
      </c>
      <c r="CO29" s="51" t="e">
        <f ca="1">IF(TODAY()&gt;=CO$27,ガント!CX133,NA())</f>
        <v>#N/A</v>
      </c>
      <c r="CP29" s="51" t="e">
        <f ca="1">IF(TODAY()&gt;=CP$27,ガント!CY133,NA())</f>
        <v>#N/A</v>
      </c>
      <c r="CQ29" s="51" t="e">
        <f ca="1">IF(TODAY()&gt;=CQ$27,ガント!CZ133,NA())</f>
        <v>#N/A</v>
      </c>
      <c r="CR29" s="51" t="e">
        <f ca="1">IF(TODAY()&gt;=CR$27,ガント!DA133,NA())</f>
        <v>#N/A</v>
      </c>
      <c r="CS29" s="51" t="e">
        <f ca="1">IF(TODAY()&gt;=CS$27,ガント!DB133,NA())</f>
        <v>#N/A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3.8" thickBot="1" x14ac:dyDescent="0.25">
      <c r="A30" s="47" t="str">
        <f>ガント!J134</f>
        <v>EV</v>
      </c>
      <c r="B30" s="48">
        <f ca="1">IF(TODAY()&gt;=B$27,ガント!K134,NA())</f>
        <v>0</v>
      </c>
      <c r="C30" s="48">
        <f ca="1">IF(TODAY()&gt;=C$27,ガント!L134,NA())</f>
        <v>0</v>
      </c>
      <c r="D30" s="48">
        <f ca="1">IF(TODAY()&gt;=D$27,ガント!M134,NA())</f>
        <v>0</v>
      </c>
      <c r="E30" s="48">
        <f ca="1">IF(TODAY()&gt;=E$27,ガント!N134,NA())</f>
        <v>0</v>
      </c>
      <c r="F30" s="48">
        <f ca="1">IF(TODAY()&gt;=F$27,ガント!O134,NA())</f>
        <v>0</v>
      </c>
      <c r="G30" s="48">
        <f ca="1">IF(TODAY()&gt;=G$27,ガント!P134,NA())</f>
        <v>0</v>
      </c>
      <c r="H30" s="48">
        <f ca="1">IF(TODAY()&gt;=H$27,ガント!Q134,NA())</f>
        <v>0</v>
      </c>
      <c r="I30" s="48">
        <f ca="1">IF(TODAY()&gt;=I$27,ガント!R134,NA())</f>
        <v>23</v>
      </c>
      <c r="J30" s="48">
        <f ca="1">IF(TODAY()&gt;=J$27,ガント!S134,NA())</f>
        <v>23</v>
      </c>
      <c r="K30" s="48">
        <f ca="1">IF(TODAY()&gt;=K$27,ガント!T134,NA())</f>
        <v>23</v>
      </c>
      <c r="L30" s="48">
        <f ca="1">IF(TODAY()&gt;=L$27,ガント!U134,NA())</f>
        <v>23</v>
      </c>
      <c r="M30" s="48">
        <f ca="1">IF(TODAY()&gt;=M$27,ガント!V134,NA())</f>
        <v>23</v>
      </c>
      <c r="N30" s="48">
        <f ca="1">IF(TODAY()&gt;=N$27,ガント!W134,NA())</f>
        <v>23</v>
      </c>
      <c r="O30" s="48">
        <f ca="1">IF(TODAY()&gt;=O$27,ガント!X134,NA())</f>
        <v>23</v>
      </c>
      <c r="P30" s="48">
        <f ca="1">IF(TODAY()&gt;=P$27,ガント!Y134,NA())</f>
        <v>23</v>
      </c>
      <c r="Q30" s="48">
        <f ca="1">IF(TODAY()&gt;=Q$27,ガント!Z134,NA())</f>
        <v>23</v>
      </c>
      <c r="R30" s="48">
        <f ca="1">IF(TODAY()&gt;=R$27,ガント!AA134,NA())</f>
        <v>23</v>
      </c>
      <c r="S30" s="48">
        <f ca="1">IF(TODAY()&gt;=S$27,ガント!AB134,NA())</f>
        <v>23</v>
      </c>
      <c r="T30" s="48">
        <f ca="1">IF(TODAY()&gt;=T$27,ガント!AC134,NA())</f>
        <v>23</v>
      </c>
      <c r="U30" s="48">
        <f ca="1">IF(TODAY()&gt;=U$27,ガント!AD134,NA())</f>
        <v>23</v>
      </c>
      <c r="V30" s="48">
        <f ca="1">IF(TODAY()&gt;=V$27,ガント!AE134,NA())</f>
        <v>23</v>
      </c>
      <c r="W30" s="48">
        <f ca="1">IF(TODAY()&gt;=W$27,ガント!AF134,NA())</f>
        <v>23</v>
      </c>
      <c r="X30" s="48">
        <f ca="1">IF(TODAY()&gt;=X$27,ガント!AG134,NA())</f>
        <v>23</v>
      </c>
      <c r="Y30" s="48">
        <f ca="1">IF(TODAY()&gt;=Y$27,ガント!AH134,NA())</f>
        <v>23</v>
      </c>
      <c r="Z30" s="48">
        <f ca="1">IF(TODAY()&gt;=Z$27,ガント!AI134,NA())</f>
        <v>23</v>
      </c>
      <c r="AA30" s="48">
        <f ca="1">IF(TODAY()&gt;=AA$27,ガント!AJ134,NA())</f>
        <v>23</v>
      </c>
      <c r="AB30" s="48">
        <f ca="1">IF(TODAY()&gt;=AB$27,ガント!AK134,NA())</f>
        <v>23</v>
      </c>
      <c r="AC30" s="48">
        <f ca="1">IF(TODAY()&gt;=AC$27,ガント!AL134,NA())</f>
        <v>23</v>
      </c>
      <c r="AD30" s="48">
        <f ca="1">IF(TODAY()&gt;=AD$27,ガント!AM134,NA())</f>
        <v>23</v>
      </c>
      <c r="AE30" s="48">
        <f ca="1">IF(TODAY()&gt;=AE$27,ガント!AN134,NA())</f>
        <v>23</v>
      </c>
      <c r="AF30" s="48">
        <f ca="1">IF(TODAY()&gt;=AF$27,ガント!AO134,NA())</f>
        <v>23</v>
      </c>
      <c r="AG30" s="48">
        <f ca="1">IF(TODAY()&gt;=AG$27,ガント!AP134,NA())</f>
        <v>23</v>
      </c>
      <c r="AH30" s="48">
        <f ca="1">IF(TODAY()&gt;=AH$27,ガント!AQ134,NA())</f>
        <v>23</v>
      </c>
      <c r="AI30" s="48">
        <f ca="1">IF(TODAY()&gt;=AI$27,ガント!AR134,NA())</f>
        <v>23</v>
      </c>
      <c r="AJ30" s="48">
        <f ca="1">IF(TODAY()&gt;=AJ$27,ガント!AS134,NA())</f>
        <v>23</v>
      </c>
      <c r="AK30" s="48">
        <f ca="1">IF(TODAY()&gt;=AK$27,ガント!AT134,NA())</f>
        <v>23</v>
      </c>
      <c r="AL30" s="48">
        <f ca="1">IF(TODAY()&gt;=AL$27,ガント!AU134,NA())</f>
        <v>23</v>
      </c>
      <c r="AM30" s="48">
        <f ca="1">IF(TODAY()&gt;=AM$27,ガント!AV134,NA())</f>
        <v>23</v>
      </c>
      <c r="AN30" s="48">
        <f ca="1">IF(TODAY()&gt;=AN$27,ガント!AW134,NA())</f>
        <v>23</v>
      </c>
      <c r="AO30" s="48">
        <f ca="1">IF(TODAY()&gt;=AO$27,ガント!AX134,NA())</f>
        <v>23</v>
      </c>
      <c r="AP30" s="48">
        <f ca="1">IF(TODAY()&gt;=AP$27,ガント!AY134,NA())</f>
        <v>23</v>
      </c>
      <c r="AQ30" s="48">
        <f ca="1">IF(TODAY()&gt;=AQ$27,ガント!AZ134,NA())</f>
        <v>23</v>
      </c>
      <c r="AR30" s="48">
        <f ca="1">IF(TODAY()&gt;=AR$27,ガント!BA134,NA())</f>
        <v>23</v>
      </c>
      <c r="AS30" s="48">
        <f ca="1">IF(TODAY()&gt;=AS$27,ガント!BB134,NA())</f>
        <v>23</v>
      </c>
      <c r="AT30" s="48">
        <f ca="1">IF(TODAY()&gt;=AT$27,ガント!BC134,NA())</f>
        <v>23</v>
      </c>
      <c r="AU30" s="48">
        <f ca="1">IF(TODAY()&gt;=AU$27,ガント!BD134,NA())</f>
        <v>23</v>
      </c>
      <c r="AV30" s="48">
        <f ca="1">IF(TODAY()&gt;=AV$27,ガント!BE134,NA())</f>
        <v>23</v>
      </c>
      <c r="AW30" s="48">
        <f ca="1">IF(TODAY()&gt;=AW$27,ガント!BF134,NA())</f>
        <v>23</v>
      </c>
      <c r="AX30" s="48">
        <f ca="1">IF(TODAY()&gt;=AX$27,ガント!BG134,NA())</f>
        <v>23</v>
      </c>
      <c r="AY30" s="48">
        <f ca="1">IF(TODAY()&gt;=AY$27,ガント!BH134,NA())</f>
        <v>23</v>
      </c>
      <c r="AZ30" s="48">
        <f ca="1">IF(TODAY()&gt;=AZ$27,ガント!BI134,NA())</f>
        <v>23</v>
      </c>
      <c r="BA30" s="48">
        <f ca="1">IF(TODAY()&gt;=BA$27,ガント!BJ134,NA())</f>
        <v>23</v>
      </c>
      <c r="BB30" s="48">
        <f ca="1">IF(TODAY()&gt;=BB$27,ガント!BK134,NA())</f>
        <v>47</v>
      </c>
      <c r="BC30" s="48">
        <f ca="1">IF(TODAY()&gt;=BC$27,ガント!BL134,NA())</f>
        <v>47</v>
      </c>
      <c r="BD30" s="48">
        <f ca="1">IF(TODAY()&gt;=BD$27,ガント!BM134,NA())</f>
        <v>102</v>
      </c>
      <c r="BE30" s="48">
        <f ca="1">IF(TODAY()&gt;=BE$27,ガント!BN134,NA())</f>
        <v>102</v>
      </c>
      <c r="BF30" s="48" t="e">
        <f ca="1">IF(TODAY()&gt;=BF$27,ガント!BO134,NA())</f>
        <v>#N/A</v>
      </c>
      <c r="BG30" s="48" t="e">
        <f ca="1">IF(TODAY()&gt;=BG$27,ガント!BP134,NA())</f>
        <v>#N/A</v>
      </c>
      <c r="BH30" s="48" t="e">
        <f ca="1">IF(TODAY()&gt;=BH$27,ガント!BQ134,NA())</f>
        <v>#N/A</v>
      </c>
      <c r="BI30" s="48" t="e">
        <f ca="1">IF(TODAY()&gt;=BI$27,ガント!BR134,NA())</f>
        <v>#N/A</v>
      </c>
      <c r="BJ30" s="48" t="e">
        <f ca="1">IF(TODAY()&gt;=BJ$27,ガント!BS134,NA())</f>
        <v>#N/A</v>
      </c>
      <c r="BK30" s="48" t="e">
        <f ca="1">IF(TODAY()&gt;=BK$27,ガント!BT134,NA())</f>
        <v>#N/A</v>
      </c>
      <c r="BL30" s="48" t="e">
        <f ca="1">IF(TODAY()&gt;=BL$27,ガント!BU134,NA())</f>
        <v>#N/A</v>
      </c>
      <c r="BM30" s="48" t="e">
        <f ca="1">IF(TODAY()&gt;=BM$27,ガント!BV134,NA())</f>
        <v>#N/A</v>
      </c>
      <c r="BN30" s="48" t="e">
        <f ca="1">IF(TODAY()&gt;=BN$27,ガント!BW134,NA())</f>
        <v>#N/A</v>
      </c>
      <c r="BO30" s="48" t="e">
        <f ca="1">IF(TODAY()&gt;=BO$27,ガント!BX134,NA())</f>
        <v>#N/A</v>
      </c>
      <c r="BP30" s="48" t="e">
        <f ca="1">IF(TODAY()&gt;=BP$27,ガント!BY134,NA())</f>
        <v>#N/A</v>
      </c>
      <c r="BQ30" s="48" t="e">
        <f ca="1">IF(TODAY()&gt;=BQ$27,ガント!BZ134,NA())</f>
        <v>#N/A</v>
      </c>
      <c r="BR30" s="48" t="e">
        <f ca="1">IF(TODAY()&gt;=BR$27,ガント!CA134,NA())</f>
        <v>#N/A</v>
      </c>
      <c r="BS30" s="48" t="e">
        <f ca="1">IF(TODAY()&gt;=BS$27,ガント!CB134,NA())</f>
        <v>#N/A</v>
      </c>
      <c r="BT30" s="48" t="e">
        <f ca="1">IF(TODAY()&gt;=BT$27,ガント!CC134,NA())</f>
        <v>#N/A</v>
      </c>
      <c r="BU30" s="48" t="e">
        <f ca="1">IF(TODAY()&gt;=BU$27,ガント!CD134,NA())</f>
        <v>#N/A</v>
      </c>
      <c r="BV30" s="48" t="e">
        <f ca="1">IF(TODAY()&gt;=BV$27,ガント!CE134,NA())</f>
        <v>#N/A</v>
      </c>
      <c r="BW30" s="48" t="e">
        <f ca="1">IF(TODAY()&gt;=BW$27,ガント!CF134,NA())</f>
        <v>#N/A</v>
      </c>
      <c r="BX30" s="48" t="e">
        <f ca="1">IF(TODAY()&gt;=BX$27,ガント!CG134,NA())</f>
        <v>#N/A</v>
      </c>
      <c r="BY30" s="48" t="e">
        <f ca="1">IF(TODAY()&gt;=BY$27,ガント!CH134,NA())</f>
        <v>#N/A</v>
      </c>
      <c r="BZ30" s="48" t="e">
        <f ca="1">IF(TODAY()&gt;=BZ$27,ガント!CI134,NA())</f>
        <v>#N/A</v>
      </c>
      <c r="CA30" s="48" t="e">
        <f ca="1">IF(TODAY()&gt;=CA$27,ガント!CJ134,NA())</f>
        <v>#N/A</v>
      </c>
      <c r="CB30" s="48" t="e">
        <f ca="1">IF(TODAY()&gt;=CB$27,ガント!CK134,NA())</f>
        <v>#N/A</v>
      </c>
      <c r="CC30" s="48" t="e">
        <f ca="1">IF(TODAY()&gt;=CC$27,ガント!CL134,NA())</f>
        <v>#N/A</v>
      </c>
      <c r="CD30" s="48" t="e">
        <f ca="1">IF(TODAY()&gt;=CD$27,ガント!CM134,NA())</f>
        <v>#N/A</v>
      </c>
      <c r="CE30" s="48" t="e">
        <f ca="1">IF(TODAY()&gt;=CE$27,ガント!CN134,NA())</f>
        <v>#N/A</v>
      </c>
      <c r="CF30" s="48" t="e">
        <f ca="1">IF(TODAY()&gt;=CF$27,ガント!CO134,NA())</f>
        <v>#N/A</v>
      </c>
      <c r="CG30" s="48" t="e">
        <f ca="1">IF(TODAY()&gt;=CG$27,ガント!CP134,NA())</f>
        <v>#N/A</v>
      </c>
      <c r="CH30" s="48" t="e">
        <f ca="1">IF(TODAY()&gt;=CH$27,ガント!CQ134,NA())</f>
        <v>#N/A</v>
      </c>
      <c r="CI30" s="48" t="e">
        <f ca="1">IF(TODAY()&gt;=CI$27,ガント!CR134,NA())</f>
        <v>#N/A</v>
      </c>
      <c r="CJ30" s="48" t="e">
        <f ca="1">IF(TODAY()&gt;=CJ$27,ガント!CS134,NA())</f>
        <v>#N/A</v>
      </c>
      <c r="CK30" s="48" t="e">
        <f ca="1">IF(TODAY()&gt;=CK$27,ガント!CT134,NA())</f>
        <v>#N/A</v>
      </c>
      <c r="CL30" s="48" t="e">
        <f ca="1">IF(TODAY()&gt;=CL$27,ガント!CU134,NA())</f>
        <v>#N/A</v>
      </c>
      <c r="CM30" s="48" t="e">
        <f ca="1">IF(TODAY()&gt;=CM$27,ガント!CV134,NA())</f>
        <v>#N/A</v>
      </c>
      <c r="CN30" s="48" t="e">
        <f ca="1">IF(TODAY()&gt;=CN$27,ガント!CW134,NA())</f>
        <v>#N/A</v>
      </c>
      <c r="CO30" s="48" t="e">
        <f ca="1">IF(TODAY()&gt;=CO$27,ガント!CX134,NA())</f>
        <v>#N/A</v>
      </c>
      <c r="CP30" s="48" t="e">
        <f ca="1">IF(TODAY()&gt;=CP$27,ガント!CY134,NA())</f>
        <v>#N/A</v>
      </c>
      <c r="CQ30" s="48" t="e">
        <f ca="1">IF(TODAY()&gt;=CQ$27,ガント!CZ134,NA())</f>
        <v>#N/A</v>
      </c>
      <c r="CR30" s="48" t="e">
        <f ca="1">IF(TODAY()&gt;=CR$27,ガント!DA134,NA())</f>
        <v>#N/A</v>
      </c>
      <c r="CS30" s="48" t="e">
        <f ca="1">IF(TODAY()&gt;=CS$27,ガント!DB134,NA())</f>
        <v>#N/A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3.8" thickTop="1" x14ac:dyDescent="0.2">
      <c r="A31" s="45" t="s">
        <v>41</v>
      </c>
      <c r="B31" s="46">
        <f t="shared" ref="B31:AG31" ca="1" si="0">IF(ISERR(B30-B28),NA(),B30-B28)</f>
        <v>-5</v>
      </c>
      <c r="C31" s="46">
        <f t="shared" ca="1" si="0"/>
        <v>-5</v>
      </c>
      <c r="D31" s="46">
        <f t="shared" ca="1" si="0"/>
        <v>-5</v>
      </c>
      <c r="E31" s="46">
        <f t="shared" ca="1" si="0"/>
        <v>-8</v>
      </c>
      <c r="F31" s="46">
        <f t="shared" ca="1" si="0"/>
        <v>-11</v>
      </c>
      <c r="G31" s="46">
        <f t="shared" ca="1" si="0"/>
        <v>-14</v>
      </c>
      <c r="H31" s="46">
        <f t="shared" ca="1" si="0"/>
        <v>-17</v>
      </c>
      <c r="I31" s="46">
        <f t="shared" ca="1" si="0"/>
        <v>-4</v>
      </c>
      <c r="J31" s="46">
        <f t="shared" ca="1" si="0"/>
        <v>-4</v>
      </c>
      <c r="K31" s="46">
        <f t="shared" ca="1" si="0"/>
        <v>-4</v>
      </c>
      <c r="L31" s="46">
        <f t="shared" ca="1" si="0"/>
        <v>-7</v>
      </c>
      <c r="M31" s="46">
        <f t="shared" ca="1" si="0"/>
        <v>-10</v>
      </c>
      <c r="N31" s="46">
        <f t="shared" ca="1" si="0"/>
        <v>-13</v>
      </c>
      <c r="O31" s="46">
        <f t="shared" ca="1" si="0"/>
        <v>-16</v>
      </c>
      <c r="P31" s="46">
        <f t="shared" ca="1" si="0"/>
        <v>-30</v>
      </c>
      <c r="Q31" s="46">
        <f t="shared" ca="1" si="0"/>
        <v>-30</v>
      </c>
      <c r="R31" s="46">
        <f t="shared" ca="1" si="0"/>
        <v>-30</v>
      </c>
      <c r="S31" s="46">
        <f t="shared" ca="1" si="0"/>
        <v>-33</v>
      </c>
      <c r="T31" s="46">
        <f t="shared" ca="1" si="0"/>
        <v>-36</v>
      </c>
      <c r="U31" s="46">
        <f t="shared" ca="1" si="0"/>
        <v>-36</v>
      </c>
      <c r="V31" s="46">
        <f t="shared" ca="1" si="0"/>
        <v>-36</v>
      </c>
      <c r="W31" s="46">
        <f t="shared" ca="1" si="0"/>
        <v>-36</v>
      </c>
      <c r="X31" s="46">
        <f t="shared" ca="1" si="0"/>
        <v>-36</v>
      </c>
      <c r="Y31" s="46">
        <f t="shared" ca="1" si="0"/>
        <v>-36</v>
      </c>
      <c r="Z31" s="46">
        <f t="shared" ca="1" si="0"/>
        <v>-38</v>
      </c>
      <c r="AA31" s="46">
        <f t="shared" ca="1" si="0"/>
        <v>-40</v>
      </c>
      <c r="AB31" s="46">
        <f t="shared" ca="1" si="0"/>
        <v>-42</v>
      </c>
      <c r="AC31" s="46">
        <f t="shared" ca="1" si="0"/>
        <v>-44</v>
      </c>
      <c r="AD31" s="46">
        <f ca="1">IF(ISERR(AD30-AD28),NA(),AD30-AD28)</f>
        <v>-49</v>
      </c>
      <c r="AE31" s="46">
        <f t="shared" ca="1" si="0"/>
        <v>-49</v>
      </c>
      <c r="AF31" s="46">
        <f t="shared" ca="1" si="0"/>
        <v>-49</v>
      </c>
      <c r="AG31" s="46">
        <f t="shared" ca="1" si="0"/>
        <v>-52</v>
      </c>
      <c r="AH31" s="46">
        <f t="shared" ref="AH31:BM31" ca="1" si="1">IF(ISERR(AH30-AH28),NA(),AH30-AH28)</f>
        <v>-55</v>
      </c>
      <c r="AI31" s="46">
        <f t="shared" ca="1" si="1"/>
        <v>-58</v>
      </c>
      <c r="AJ31" s="46">
        <f t="shared" ca="1" si="1"/>
        <v>-61</v>
      </c>
      <c r="AK31" s="46">
        <f t="shared" ca="1" si="1"/>
        <v>-70</v>
      </c>
      <c r="AL31" s="46">
        <f t="shared" ca="1" si="1"/>
        <v>-70</v>
      </c>
      <c r="AM31" s="46">
        <f t="shared" ca="1" si="1"/>
        <v>-70</v>
      </c>
      <c r="AN31" s="46">
        <f t="shared" ca="1" si="1"/>
        <v>-73</v>
      </c>
      <c r="AO31" s="46">
        <f t="shared" ca="1" si="1"/>
        <v>-76</v>
      </c>
      <c r="AP31" s="46">
        <f t="shared" ca="1" si="1"/>
        <v>-79</v>
      </c>
      <c r="AQ31" s="46">
        <f t="shared" ca="1" si="1"/>
        <v>-82</v>
      </c>
      <c r="AR31" s="46">
        <f t="shared" ca="1" si="1"/>
        <v>-94</v>
      </c>
      <c r="AS31" s="46">
        <f t="shared" ca="1" si="1"/>
        <v>-94</v>
      </c>
      <c r="AT31" s="46">
        <f t="shared" ca="1" si="1"/>
        <v>-94</v>
      </c>
      <c r="AU31" s="46">
        <f t="shared" ca="1" si="1"/>
        <v>-97</v>
      </c>
      <c r="AV31" s="46">
        <f t="shared" ca="1" si="1"/>
        <v>-100</v>
      </c>
      <c r="AW31" s="46">
        <f t="shared" ca="1" si="1"/>
        <v>-103</v>
      </c>
      <c r="AX31" s="46">
        <f t="shared" ca="1" si="1"/>
        <v>-106</v>
      </c>
      <c r="AY31" s="46">
        <f t="shared" ca="1" si="1"/>
        <v>-118</v>
      </c>
      <c r="AZ31" s="46">
        <f t="shared" ca="1" si="1"/>
        <v>-118</v>
      </c>
      <c r="BA31" s="46">
        <f t="shared" ca="1" si="1"/>
        <v>-118</v>
      </c>
      <c r="BB31" s="46">
        <f t="shared" ca="1" si="1"/>
        <v>-97</v>
      </c>
      <c r="BC31" s="46">
        <f t="shared" ca="1" si="1"/>
        <v>-100</v>
      </c>
      <c r="BD31" s="46">
        <f t="shared" ca="1" si="1"/>
        <v>-48</v>
      </c>
      <c r="BE31" s="46">
        <f t="shared" ca="1" si="1"/>
        <v>-51</v>
      </c>
      <c r="BF31" s="46" t="e">
        <f t="shared" ca="1" si="1"/>
        <v>#N/A</v>
      </c>
      <c r="BG31" s="46" t="e">
        <f t="shared" ca="1" si="1"/>
        <v>#N/A</v>
      </c>
      <c r="BH31" s="46" t="e">
        <f t="shared" ca="1" si="1"/>
        <v>#N/A</v>
      </c>
      <c r="BI31" s="46" t="e">
        <f t="shared" ca="1" si="1"/>
        <v>#N/A</v>
      </c>
      <c r="BJ31" s="46" t="e">
        <f t="shared" ca="1" si="1"/>
        <v>#N/A</v>
      </c>
      <c r="BK31" s="46" t="e">
        <f t="shared" ca="1" si="1"/>
        <v>#N/A</v>
      </c>
      <c r="BL31" s="46" t="e">
        <f t="shared" ca="1" si="1"/>
        <v>#N/A</v>
      </c>
      <c r="BM31" s="46" t="e">
        <f t="shared" ca="1" si="1"/>
        <v>#N/A</v>
      </c>
      <c r="BN31" s="46" t="e">
        <f t="shared" ref="BN31:CS31" ca="1" si="2">IF(ISERR(BN30-BN28),NA(),BN30-BN28)</f>
        <v>#N/A</v>
      </c>
      <c r="BO31" s="46" t="e">
        <f t="shared" ca="1" si="2"/>
        <v>#N/A</v>
      </c>
      <c r="BP31" s="46" t="e">
        <f t="shared" ca="1" si="2"/>
        <v>#N/A</v>
      </c>
      <c r="BQ31" s="46" t="e">
        <f t="shared" ca="1" si="2"/>
        <v>#N/A</v>
      </c>
      <c r="BR31" s="46" t="e">
        <f t="shared" ca="1" si="2"/>
        <v>#N/A</v>
      </c>
      <c r="BS31" s="46" t="e">
        <f t="shared" ca="1" si="2"/>
        <v>#N/A</v>
      </c>
      <c r="BT31" s="46" t="e">
        <f t="shared" ca="1" si="2"/>
        <v>#N/A</v>
      </c>
      <c r="BU31" s="46" t="e">
        <f t="shared" ca="1" si="2"/>
        <v>#N/A</v>
      </c>
      <c r="BV31" s="46" t="e">
        <f t="shared" ca="1" si="2"/>
        <v>#N/A</v>
      </c>
      <c r="BW31" s="46" t="e">
        <f t="shared" ca="1" si="2"/>
        <v>#N/A</v>
      </c>
      <c r="BX31" s="46" t="e">
        <f t="shared" ca="1" si="2"/>
        <v>#N/A</v>
      </c>
      <c r="BY31" s="46" t="e">
        <f t="shared" ca="1" si="2"/>
        <v>#N/A</v>
      </c>
      <c r="BZ31" s="46" t="e">
        <f t="shared" ca="1" si="2"/>
        <v>#N/A</v>
      </c>
      <c r="CA31" s="46" t="e">
        <f t="shared" ca="1" si="2"/>
        <v>#N/A</v>
      </c>
      <c r="CB31" s="46" t="e">
        <f t="shared" ca="1" si="2"/>
        <v>#N/A</v>
      </c>
      <c r="CC31" s="46" t="e">
        <f t="shared" ca="1" si="2"/>
        <v>#N/A</v>
      </c>
      <c r="CD31" s="46" t="e">
        <f t="shared" ca="1" si="2"/>
        <v>#N/A</v>
      </c>
      <c r="CE31" s="46" t="e">
        <f t="shared" ca="1" si="2"/>
        <v>#N/A</v>
      </c>
      <c r="CF31" s="46" t="e">
        <f t="shared" ca="1" si="2"/>
        <v>#N/A</v>
      </c>
      <c r="CG31" s="46" t="e">
        <f t="shared" ca="1" si="2"/>
        <v>#N/A</v>
      </c>
      <c r="CH31" s="46" t="e">
        <f t="shared" ca="1" si="2"/>
        <v>#N/A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2">
      <c r="A32" s="43" t="s">
        <v>42</v>
      </c>
      <c r="B32" s="44">
        <f t="shared" ref="B32:AG32" ca="1" si="4">IF(ISERR(B30-B29),NA(),B30-B29)</f>
        <v>-2</v>
      </c>
      <c r="C32" s="44">
        <f t="shared" ca="1" si="4"/>
        <v>-2</v>
      </c>
      <c r="D32" s="44">
        <f t="shared" ca="1" si="4"/>
        <v>-2</v>
      </c>
      <c r="E32" s="44">
        <f t="shared" ca="1" si="4"/>
        <v>-2</v>
      </c>
      <c r="F32" s="44">
        <f t="shared" ca="1" si="4"/>
        <v>-2</v>
      </c>
      <c r="G32" s="44">
        <f t="shared" ca="1" si="4"/>
        <v>-2</v>
      </c>
      <c r="H32" s="44">
        <f t="shared" ca="1" si="4"/>
        <v>-2</v>
      </c>
      <c r="I32" s="44">
        <f t="shared" ca="1" si="4"/>
        <v>11</v>
      </c>
      <c r="J32" s="44">
        <f t="shared" ca="1" si="4"/>
        <v>11</v>
      </c>
      <c r="K32" s="44">
        <f t="shared" ca="1" si="4"/>
        <v>11</v>
      </c>
      <c r="L32" s="44">
        <f t="shared" ca="1" si="4"/>
        <v>11</v>
      </c>
      <c r="M32" s="44">
        <f t="shared" ca="1" si="4"/>
        <v>11</v>
      </c>
      <c r="N32" s="44">
        <f t="shared" ca="1" si="4"/>
        <v>11</v>
      </c>
      <c r="O32" s="44">
        <f t="shared" ca="1" si="4"/>
        <v>11</v>
      </c>
      <c r="P32" s="44">
        <f t="shared" ca="1" si="4"/>
        <v>3</v>
      </c>
      <c r="Q32" s="44">
        <f t="shared" ca="1" si="4"/>
        <v>3</v>
      </c>
      <c r="R32" s="44">
        <f t="shared" ca="1" si="4"/>
        <v>3</v>
      </c>
      <c r="S32" s="44">
        <f t="shared" ca="1" si="4"/>
        <v>-6</v>
      </c>
      <c r="T32" s="44">
        <f t="shared" ca="1" si="4"/>
        <v>-9</v>
      </c>
      <c r="U32" s="44">
        <f t="shared" ca="1" si="4"/>
        <v>-12</v>
      </c>
      <c r="V32" s="44">
        <f t="shared" ca="1" si="4"/>
        <v>-15</v>
      </c>
      <c r="W32" s="44">
        <f t="shared" ca="1" si="4"/>
        <v>-18</v>
      </c>
      <c r="X32" s="44">
        <f t="shared" ca="1" si="4"/>
        <v>-18</v>
      </c>
      <c r="Y32" s="44">
        <f t="shared" ca="1" si="4"/>
        <v>-18</v>
      </c>
      <c r="Z32" s="44">
        <f t="shared" ca="1" si="4"/>
        <v>-18</v>
      </c>
      <c r="AA32" s="44">
        <f t="shared" ca="1" si="4"/>
        <v>-21</v>
      </c>
      <c r="AB32" s="44">
        <f t="shared" ca="1" si="4"/>
        <v>-24</v>
      </c>
      <c r="AC32" s="44">
        <f t="shared" ca="1" si="4"/>
        <v>-25</v>
      </c>
      <c r="AD32" s="44">
        <f t="shared" ca="1" si="4"/>
        <v>-39</v>
      </c>
      <c r="AE32" s="44">
        <f t="shared" ca="1" si="4"/>
        <v>-39</v>
      </c>
      <c r="AF32" s="44">
        <f t="shared" ca="1" si="4"/>
        <v>-39</v>
      </c>
      <c r="AG32" s="44">
        <f t="shared" ca="1" si="4"/>
        <v>-42</v>
      </c>
      <c r="AH32" s="44">
        <f t="shared" ref="AH32:BM32" ca="1" si="5">IF(ISERR(AH30-AH29),NA(),AH30-AH29)</f>
        <v>-42</v>
      </c>
      <c r="AI32" s="44">
        <f t="shared" ca="1" si="5"/>
        <v>-42</v>
      </c>
      <c r="AJ32" s="44">
        <f t="shared" ca="1" si="5"/>
        <v>-42</v>
      </c>
      <c r="AK32" s="44">
        <f t="shared" ca="1" si="5"/>
        <v>-60</v>
      </c>
      <c r="AL32" s="44">
        <f t="shared" ca="1" si="5"/>
        <v>-60</v>
      </c>
      <c r="AM32" s="44">
        <f t="shared" ca="1" si="5"/>
        <v>-60</v>
      </c>
      <c r="AN32" s="44">
        <f t="shared" ca="1" si="5"/>
        <v>-61</v>
      </c>
      <c r="AO32" s="44">
        <f t="shared" ca="1" si="5"/>
        <v>-62</v>
      </c>
      <c r="AP32" s="44">
        <f t="shared" ca="1" si="5"/>
        <v>-63</v>
      </c>
      <c r="AQ32" s="44">
        <f t="shared" ca="1" si="5"/>
        <v>-66</v>
      </c>
      <c r="AR32" s="44">
        <f t="shared" ca="1" si="5"/>
        <v>-81</v>
      </c>
      <c r="AS32" s="44">
        <f t="shared" ca="1" si="5"/>
        <v>-81</v>
      </c>
      <c r="AT32" s="44">
        <f t="shared" ca="1" si="5"/>
        <v>-81</v>
      </c>
      <c r="AU32" s="44">
        <f t="shared" ca="1" si="5"/>
        <v>-90</v>
      </c>
      <c r="AV32" s="44">
        <f t="shared" ca="1" si="5"/>
        <v>-99</v>
      </c>
      <c r="AW32" s="44">
        <f t="shared" ca="1" si="5"/>
        <v>-105</v>
      </c>
      <c r="AX32" s="44">
        <f t="shared" ca="1" si="5"/>
        <v>-111</v>
      </c>
      <c r="AY32" s="44">
        <f t="shared" ca="1" si="5"/>
        <v>-126</v>
      </c>
      <c r="AZ32" s="44">
        <f t="shared" ca="1" si="5"/>
        <v>-126</v>
      </c>
      <c r="BA32" s="44">
        <f t="shared" ca="1" si="5"/>
        <v>-126</v>
      </c>
      <c r="BB32" s="44">
        <f t="shared" ca="1" si="5"/>
        <v>-112</v>
      </c>
      <c r="BC32" s="44">
        <f t="shared" ca="1" si="5"/>
        <v>-119</v>
      </c>
      <c r="BD32" s="44">
        <f t="shared" ca="1" si="5"/>
        <v>-74</v>
      </c>
      <c r="BE32" s="44">
        <f t="shared" ca="1" si="5"/>
        <v>-74</v>
      </c>
      <c r="BF32" s="44" t="e">
        <f t="shared" ca="1" si="5"/>
        <v>#N/A</v>
      </c>
      <c r="BG32" s="44" t="e">
        <f t="shared" ca="1" si="5"/>
        <v>#N/A</v>
      </c>
      <c r="BH32" s="44" t="e">
        <f t="shared" ca="1" si="5"/>
        <v>#N/A</v>
      </c>
      <c r="BI32" s="44" t="e">
        <f t="shared" ca="1" si="5"/>
        <v>#N/A</v>
      </c>
      <c r="BJ32" s="44" t="e">
        <f t="shared" ca="1" si="5"/>
        <v>#N/A</v>
      </c>
      <c r="BK32" s="44" t="e">
        <f t="shared" ca="1" si="5"/>
        <v>#N/A</v>
      </c>
      <c r="BL32" s="44" t="e">
        <f t="shared" ca="1" si="5"/>
        <v>#N/A</v>
      </c>
      <c r="BM32" s="44" t="e">
        <f t="shared" ca="1" si="5"/>
        <v>#N/A</v>
      </c>
      <c r="BN32" s="44" t="e">
        <f t="shared" ref="BN32:CS32" ca="1" si="6">IF(ISERR(BN30-BN29),NA(),BN30-BN29)</f>
        <v>#N/A</v>
      </c>
      <c r="BO32" s="44" t="e">
        <f t="shared" ca="1" si="6"/>
        <v>#N/A</v>
      </c>
      <c r="BP32" s="44" t="e">
        <f t="shared" ca="1" si="6"/>
        <v>#N/A</v>
      </c>
      <c r="BQ32" s="44" t="e">
        <f t="shared" ca="1" si="6"/>
        <v>#N/A</v>
      </c>
      <c r="BR32" s="44" t="e">
        <f t="shared" ca="1" si="6"/>
        <v>#N/A</v>
      </c>
      <c r="BS32" s="44" t="e">
        <f t="shared" ca="1" si="6"/>
        <v>#N/A</v>
      </c>
      <c r="BT32" s="44" t="e">
        <f t="shared" ca="1" si="6"/>
        <v>#N/A</v>
      </c>
      <c r="BU32" s="44" t="e">
        <f t="shared" ca="1" si="6"/>
        <v>#N/A</v>
      </c>
      <c r="BV32" s="44" t="e">
        <f t="shared" ca="1" si="6"/>
        <v>#N/A</v>
      </c>
      <c r="BW32" s="44" t="e">
        <f t="shared" ca="1" si="6"/>
        <v>#N/A</v>
      </c>
      <c r="BX32" s="44" t="e">
        <f t="shared" ca="1" si="6"/>
        <v>#N/A</v>
      </c>
      <c r="BY32" s="44" t="e">
        <f t="shared" ca="1" si="6"/>
        <v>#N/A</v>
      </c>
      <c r="BZ32" s="44" t="e">
        <f t="shared" ca="1" si="6"/>
        <v>#N/A</v>
      </c>
      <c r="CA32" s="44" t="e">
        <f t="shared" ca="1" si="6"/>
        <v>#N/A</v>
      </c>
      <c r="CB32" s="44" t="e">
        <f t="shared" ca="1" si="6"/>
        <v>#N/A</v>
      </c>
      <c r="CC32" s="44" t="e">
        <f t="shared" ca="1" si="6"/>
        <v>#N/A</v>
      </c>
      <c r="CD32" s="44" t="e">
        <f t="shared" ca="1" si="6"/>
        <v>#N/A</v>
      </c>
      <c r="CE32" s="44" t="e">
        <f t="shared" ca="1" si="6"/>
        <v>#N/A</v>
      </c>
      <c r="CF32" s="44" t="e">
        <f t="shared" ca="1" si="6"/>
        <v>#N/A</v>
      </c>
      <c r="CG32" s="44" t="e">
        <f t="shared" ca="1" si="6"/>
        <v>#N/A</v>
      </c>
      <c r="CH32" s="44" t="e">
        <f t="shared" ca="1" si="6"/>
        <v>#N/A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2">
      <c r="A33" s="43" t="s">
        <v>43</v>
      </c>
      <c r="B33" s="49">
        <f t="shared" ref="B33:AG33" ca="1" si="8">IF(ISERR(B30/B28),NA(),B30/B28)</f>
        <v>0</v>
      </c>
      <c r="C33" s="49">
        <f t="shared" ca="1" si="8"/>
        <v>0</v>
      </c>
      <c r="D33" s="49">
        <f t="shared" ca="1" si="8"/>
        <v>0</v>
      </c>
      <c r="E33" s="49">
        <f t="shared" ca="1" si="8"/>
        <v>0</v>
      </c>
      <c r="F33" s="49">
        <f t="shared" ca="1" si="8"/>
        <v>0</v>
      </c>
      <c r="G33" s="49">
        <f t="shared" ca="1" si="8"/>
        <v>0</v>
      </c>
      <c r="H33" s="49">
        <f t="shared" ca="1" si="8"/>
        <v>0</v>
      </c>
      <c r="I33" s="49">
        <f t="shared" ca="1" si="8"/>
        <v>0.85185185185185186</v>
      </c>
      <c r="J33" s="49">
        <f t="shared" ca="1" si="8"/>
        <v>0.85185185185185186</v>
      </c>
      <c r="K33" s="49">
        <f t="shared" ca="1" si="8"/>
        <v>0.85185185185185186</v>
      </c>
      <c r="L33" s="49">
        <f t="shared" ca="1" si="8"/>
        <v>0.76666666666666672</v>
      </c>
      <c r="M33" s="49">
        <f t="shared" ca="1" si="8"/>
        <v>0.69696969696969702</v>
      </c>
      <c r="N33" s="49">
        <f t="shared" ca="1" si="8"/>
        <v>0.63888888888888884</v>
      </c>
      <c r="O33" s="49">
        <f t="shared" ca="1" si="8"/>
        <v>0.58974358974358976</v>
      </c>
      <c r="P33" s="49">
        <f t="shared" ca="1" si="8"/>
        <v>0.43396226415094341</v>
      </c>
      <c r="Q33" s="49">
        <f t="shared" ca="1" si="8"/>
        <v>0.43396226415094341</v>
      </c>
      <c r="R33" s="49">
        <f t="shared" ca="1" si="8"/>
        <v>0.43396226415094341</v>
      </c>
      <c r="S33" s="49">
        <f t="shared" ca="1" si="8"/>
        <v>0.4107142857142857</v>
      </c>
      <c r="T33" s="49">
        <f t="shared" ca="1" si="8"/>
        <v>0.38983050847457629</v>
      </c>
      <c r="U33" s="49">
        <f t="shared" ca="1" si="8"/>
        <v>0.38983050847457629</v>
      </c>
      <c r="V33" s="49">
        <f t="shared" ca="1" si="8"/>
        <v>0.38983050847457629</v>
      </c>
      <c r="W33" s="49">
        <f ca="1">IF(ISERR(W30/W28),NA(),W30/W28)</f>
        <v>0.38983050847457629</v>
      </c>
      <c r="X33" s="49">
        <f t="shared" ca="1" si="8"/>
        <v>0.38983050847457629</v>
      </c>
      <c r="Y33" s="49">
        <f t="shared" ca="1" si="8"/>
        <v>0.38983050847457629</v>
      </c>
      <c r="Z33" s="49">
        <f t="shared" ca="1" si="8"/>
        <v>0.37704918032786883</v>
      </c>
      <c r="AA33" s="49">
        <f t="shared" ca="1" si="8"/>
        <v>0.36507936507936506</v>
      </c>
      <c r="AB33" s="49">
        <f t="shared" ca="1" si="8"/>
        <v>0.35384615384615387</v>
      </c>
      <c r="AC33" s="49">
        <f t="shared" ca="1" si="8"/>
        <v>0.34328358208955223</v>
      </c>
      <c r="AD33" s="49">
        <f t="shared" ca="1" si="8"/>
        <v>0.31944444444444442</v>
      </c>
      <c r="AE33" s="49">
        <f t="shared" ca="1" si="8"/>
        <v>0.31944444444444442</v>
      </c>
      <c r="AF33" s="49">
        <f t="shared" ca="1" si="8"/>
        <v>0.31944444444444442</v>
      </c>
      <c r="AG33" s="49">
        <f t="shared" ca="1" si="8"/>
        <v>0.30666666666666664</v>
      </c>
      <c r="AH33" s="49">
        <f t="shared" ref="AH33:BM33" ca="1" si="9">IF(ISERR(AH30/AH28),NA(),AH30/AH28)</f>
        <v>0.29487179487179488</v>
      </c>
      <c r="AI33" s="49">
        <f t="shared" ca="1" si="9"/>
        <v>0.2839506172839506</v>
      </c>
      <c r="AJ33" s="49">
        <f t="shared" ca="1" si="9"/>
        <v>0.27380952380952384</v>
      </c>
      <c r="AK33" s="49">
        <f t="shared" ca="1" si="9"/>
        <v>0.24731182795698925</v>
      </c>
      <c r="AL33" s="49">
        <f t="shared" ca="1" si="9"/>
        <v>0.24731182795698925</v>
      </c>
      <c r="AM33" s="49">
        <f t="shared" ca="1" si="9"/>
        <v>0.24731182795698925</v>
      </c>
      <c r="AN33" s="49">
        <f t="shared" ca="1" si="9"/>
        <v>0.23958333333333334</v>
      </c>
      <c r="AO33" s="49">
        <f t="shared" ca="1" si="9"/>
        <v>0.23232323232323232</v>
      </c>
      <c r="AP33" s="49">
        <f t="shared" ca="1" si="9"/>
        <v>0.22549019607843138</v>
      </c>
      <c r="AQ33" s="49">
        <f t="shared" ca="1" si="9"/>
        <v>0.21904761904761905</v>
      </c>
      <c r="AR33" s="49">
        <f t="shared" ca="1" si="9"/>
        <v>0.19658119658119658</v>
      </c>
      <c r="AS33" s="49">
        <f t="shared" ca="1" si="9"/>
        <v>0.19658119658119658</v>
      </c>
      <c r="AT33" s="49">
        <f t="shared" ca="1" si="9"/>
        <v>0.19658119658119658</v>
      </c>
      <c r="AU33" s="49">
        <f t="shared" ca="1" si="9"/>
        <v>0.19166666666666668</v>
      </c>
      <c r="AV33" s="49">
        <f t="shared" ca="1" si="9"/>
        <v>0.18699186991869918</v>
      </c>
      <c r="AW33" s="49">
        <f t="shared" ca="1" si="9"/>
        <v>0.18253968253968253</v>
      </c>
      <c r="AX33" s="49">
        <f t="shared" ca="1" si="9"/>
        <v>0.17829457364341086</v>
      </c>
      <c r="AY33" s="49">
        <f t="shared" ca="1" si="9"/>
        <v>0.16312056737588654</v>
      </c>
      <c r="AZ33" s="49">
        <f t="shared" ca="1" si="9"/>
        <v>0.16312056737588654</v>
      </c>
      <c r="BA33" s="49">
        <f t="shared" ca="1" si="9"/>
        <v>0.16312056737588654</v>
      </c>
      <c r="BB33" s="49">
        <f t="shared" ca="1" si="9"/>
        <v>0.3263888888888889</v>
      </c>
      <c r="BC33" s="49">
        <f t="shared" ca="1" si="9"/>
        <v>0.31972789115646261</v>
      </c>
      <c r="BD33" s="49">
        <f t="shared" ca="1" si="9"/>
        <v>0.68</v>
      </c>
      <c r="BE33" s="49">
        <f t="shared" ca="1" si="9"/>
        <v>0.66666666666666663</v>
      </c>
      <c r="BF33" s="49" t="e">
        <f t="shared" ca="1" si="9"/>
        <v>#N/A</v>
      </c>
      <c r="BG33" s="49" t="e">
        <f t="shared" ca="1" si="9"/>
        <v>#N/A</v>
      </c>
      <c r="BH33" s="49" t="e">
        <f t="shared" ca="1" si="9"/>
        <v>#N/A</v>
      </c>
      <c r="BI33" s="49" t="e">
        <f t="shared" ca="1" si="9"/>
        <v>#N/A</v>
      </c>
      <c r="BJ33" s="49" t="e">
        <f t="shared" ca="1" si="9"/>
        <v>#N/A</v>
      </c>
      <c r="BK33" s="49" t="e">
        <f t="shared" ca="1" si="9"/>
        <v>#N/A</v>
      </c>
      <c r="BL33" s="49" t="e">
        <f t="shared" ca="1" si="9"/>
        <v>#N/A</v>
      </c>
      <c r="BM33" s="49" t="e">
        <f t="shared" ca="1" si="9"/>
        <v>#N/A</v>
      </c>
      <c r="BN33" s="49" t="e">
        <f t="shared" ref="BN33:CS33" ca="1" si="10">IF(ISERR(BN30/BN28),NA(),BN30/BN28)</f>
        <v>#N/A</v>
      </c>
      <c r="BO33" s="49" t="e">
        <f t="shared" ca="1" si="10"/>
        <v>#N/A</v>
      </c>
      <c r="BP33" s="49" t="e">
        <f t="shared" ca="1" si="10"/>
        <v>#N/A</v>
      </c>
      <c r="BQ33" s="49" t="e">
        <f t="shared" ca="1" si="10"/>
        <v>#N/A</v>
      </c>
      <c r="BR33" s="49" t="e">
        <f t="shared" ca="1" si="10"/>
        <v>#N/A</v>
      </c>
      <c r="BS33" s="49" t="e">
        <f t="shared" ca="1" si="10"/>
        <v>#N/A</v>
      </c>
      <c r="BT33" s="49" t="e">
        <f t="shared" ca="1" si="10"/>
        <v>#N/A</v>
      </c>
      <c r="BU33" s="49" t="e">
        <f t="shared" ca="1" si="10"/>
        <v>#N/A</v>
      </c>
      <c r="BV33" s="49" t="e">
        <f t="shared" ca="1" si="10"/>
        <v>#N/A</v>
      </c>
      <c r="BW33" s="49" t="e">
        <f t="shared" ca="1" si="10"/>
        <v>#N/A</v>
      </c>
      <c r="BX33" s="49" t="e">
        <f t="shared" ca="1" si="10"/>
        <v>#N/A</v>
      </c>
      <c r="BY33" s="49" t="e">
        <f t="shared" ca="1" si="10"/>
        <v>#N/A</v>
      </c>
      <c r="BZ33" s="49" t="e">
        <f t="shared" ca="1" si="10"/>
        <v>#N/A</v>
      </c>
      <c r="CA33" s="49" t="e">
        <f t="shared" ca="1" si="10"/>
        <v>#N/A</v>
      </c>
      <c r="CB33" s="49" t="e">
        <f t="shared" ca="1" si="10"/>
        <v>#N/A</v>
      </c>
      <c r="CC33" s="49" t="e">
        <f t="shared" ca="1" si="10"/>
        <v>#N/A</v>
      </c>
      <c r="CD33" s="49" t="e">
        <f t="shared" ca="1" si="10"/>
        <v>#N/A</v>
      </c>
      <c r="CE33" s="49" t="e">
        <f t="shared" ca="1" si="10"/>
        <v>#N/A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2">
      <c r="A34" s="43" t="s">
        <v>44</v>
      </c>
      <c r="B34" s="49">
        <f t="shared" ref="B34:AG34" ca="1" si="12">IF(ISERR(B30/B29),NA(),B30/B29)</f>
        <v>0</v>
      </c>
      <c r="C34" s="49">
        <f t="shared" ca="1" si="12"/>
        <v>0</v>
      </c>
      <c r="D34" s="49">
        <f t="shared" ca="1" si="12"/>
        <v>0</v>
      </c>
      <c r="E34" s="49">
        <f t="shared" ca="1" si="12"/>
        <v>0</v>
      </c>
      <c r="F34" s="49">
        <f t="shared" ca="1" si="12"/>
        <v>0</v>
      </c>
      <c r="G34" s="49">
        <f t="shared" ca="1" si="12"/>
        <v>0</v>
      </c>
      <c r="H34" s="49">
        <f t="shared" ca="1" si="12"/>
        <v>0</v>
      </c>
      <c r="I34" s="49">
        <f t="shared" ca="1" si="12"/>
        <v>1.9166666666666667</v>
      </c>
      <c r="J34" s="49">
        <f t="shared" ca="1" si="12"/>
        <v>1.9166666666666667</v>
      </c>
      <c r="K34" s="49">
        <f t="shared" ca="1" si="12"/>
        <v>1.9166666666666667</v>
      </c>
      <c r="L34" s="49">
        <f t="shared" ca="1" si="12"/>
        <v>1.9166666666666667</v>
      </c>
      <c r="M34" s="49">
        <f t="shared" ca="1" si="12"/>
        <v>1.9166666666666667</v>
      </c>
      <c r="N34" s="49">
        <f t="shared" ca="1" si="12"/>
        <v>1.9166666666666667</v>
      </c>
      <c r="O34" s="49">
        <f t="shared" ca="1" si="12"/>
        <v>1.9166666666666667</v>
      </c>
      <c r="P34" s="49">
        <f t="shared" ca="1" si="12"/>
        <v>1.1499999999999999</v>
      </c>
      <c r="Q34" s="49">
        <f t="shared" ca="1" si="12"/>
        <v>1.1499999999999999</v>
      </c>
      <c r="R34" s="49">
        <f t="shared" ca="1" si="12"/>
        <v>1.1499999999999999</v>
      </c>
      <c r="S34" s="49">
        <f t="shared" ca="1" si="12"/>
        <v>0.7931034482758621</v>
      </c>
      <c r="T34" s="49">
        <f t="shared" ca="1" si="12"/>
        <v>0.71875</v>
      </c>
      <c r="U34" s="49">
        <f t="shared" ca="1" si="12"/>
        <v>0.65714285714285714</v>
      </c>
      <c r="V34" s="49">
        <f t="shared" ca="1" si="12"/>
        <v>0.60526315789473684</v>
      </c>
      <c r="W34" s="49">
        <f t="shared" ca="1" si="12"/>
        <v>0.56097560975609762</v>
      </c>
      <c r="X34" s="49">
        <f t="shared" ca="1" si="12"/>
        <v>0.56097560975609762</v>
      </c>
      <c r="Y34" s="49">
        <f t="shared" ca="1" si="12"/>
        <v>0.56097560975609762</v>
      </c>
      <c r="Z34" s="49">
        <f t="shared" ca="1" si="12"/>
        <v>0.56097560975609762</v>
      </c>
      <c r="AA34" s="49">
        <f t="shared" ca="1" si="12"/>
        <v>0.52272727272727271</v>
      </c>
      <c r="AB34" s="49">
        <f t="shared" ca="1" si="12"/>
        <v>0.48936170212765956</v>
      </c>
      <c r="AC34" s="49">
        <f t="shared" ca="1" si="12"/>
        <v>0.47916666666666669</v>
      </c>
      <c r="AD34" s="49">
        <f t="shared" ca="1" si="12"/>
        <v>0.37096774193548387</v>
      </c>
      <c r="AE34" s="49">
        <f t="shared" ca="1" si="12"/>
        <v>0.37096774193548387</v>
      </c>
      <c r="AF34" s="49">
        <f t="shared" ca="1" si="12"/>
        <v>0.37096774193548387</v>
      </c>
      <c r="AG34" s="49">
        <f t="shared" ca="1" si="12"/>
        <v>0.35384615384615387</v>
      </c>
      <c r="AH34" s="49">
        <f t="shared" ref="AH34:BM34" ca="1" si="13">IF(ISERR(AH30/AH29),NA(),AH30/AH29)</f>
        <v>0.35384615384615387</v>
      </c>
      <c r="AI34" s="49">
        <f t="shared" ca="1" si="13"/>
        <v>0.35384615384615387</v>
      </c>
      <c r="AJ34" s="49">
        <f t="shared" ca="1" si="13"/>
        <v>0.35384615384615387</v>
      </c>
      <c r="AK34" s="49">
        <f t="shared" ca="1" si="13"/>
        <v>0.27710843373493976</v>
      </c>
      <c r="AL34" s="49">
        <f t="shared" ca="1" si="13"/>
        <v>0.27710843373493976</v>
      </c>
      <c r="AM34" s="49">
        <f t="shared" ca="1" si="13"/>
        <v>0.27710843373493976</v>
      </c>
      <c r="AN34" s="49">
        <f t="shared" ca="1" si="13"/>
        <v>0.27380952380952384</v>
      </c>
      <c r="AO34" s="49">
        <f t="shared" ca="1" si="13"/>
        <v>0.27058823529411763</v>
      </c>
      <c r="AP34" s="49">
        <f t="shared" ca="1" si="13"/>
        <v>0.26744186046511625</v>
      </c>
      <c r="AQ34" s="49">
        <f t="shared" ca="1" si="13"/>
        <v>0.25842696629213485</v>
      </c>
      <c r="AR34" s="49">
        <f t="shared" ca="1" si="13"/>
        <v>0.22115384615384615</v>
      </c>
      <c r="AS34" s="49">
        <f t="shared" ca="1" si="13"/>
        <v>0.22115384615384615</v>
      </c>
      <c r="AT34" s="49">
        <f t="shared" ca="1" si="13"/>
        <v>0.22115384615384615</v>
      </c>
      <c r="AU34" s="49">
        <f t="shared" ca="1" si="13"/>
        <v>0.20353982300884957</v>
      </c>
      <c r="AV34" s="49">
        <f t="shared" ca="1" si="13"/>
        <v>0.18852459016393441</v>
      </c>
      <c r="AW34" s="49">
        <f t="shared" ca="1" si="13"/>
        <v>0.1796875</v>
      </c>
      <c r="AX34" s="49">
        <f t="shared" ca="1" si="13"/>
        <v>0.17164179104477612</v>
      </c>
      <c r="AY34" s="49">
        <f t="shared" ca="1" si="13"/>
        <v>0.15436241610738255</v>
      </c>
      <c r="AZ34" s="49">
        <f t="shared" ca="1" si="13"/>
        <v>0.15436241610738255</v>
      </c>
      <c r="BA34" s="49">
        <f t="shared" ca="1" si="13"/>
        <v>0.15436241610738255</v>
      </c>
      <c r="BB34" s="49">
        <f t="shared" ca="1" si="13"/>
        <v>0.29559748427672955</v>
      </c>
      <c r="BC34" s="49">
        <f t="shared" ca="1" si="13"/>
        <v>0.28313253012048195</v>
      </c>
      <c r="BD34" s="49">
        <f t="shared" ca="1" si="13"/>
        <v>0.57954545454545459</v>
      </c>
      <c r="BE34" s="49">
        <f t="shared" ca="1" si="13"/>
        <v>0.57954545454545459</v>
      </c>
      <c r="BF34" s="49" t="e">
        <f t="shared" ca="1" si="13"/>
        <v>#N/A</v>
      </c>
      <c r="BG34" s="49" t="e">
        <f t="shared" ca="1" si="13"/>
        <v>#N/A</v>
      </c>
      <c r="BH34" s="49" t="e">
        <f t="shared" ca="1" si="13"/>
        <v>#N/A</v>
      </c>
      <c r="BI34" s="49" t="e">
        <f t="shared" ca="1" si="13"/>
        <v>#N/A</v>
      </c>
      <c r="BJ34" s="49" t="e">
        <f t="shared" ca="1" si="13"/>
        <v>#N/A</v>
      </c>
      <c r="BK34" s="49" t="e">
        <f t="shared" ca="1" si="13"/>
        <v>#N/A</v>
      </c>
      <c r="BL34" s="49" t="e">
        <f t="shared" ca="1" si="13"/>
        <v>#N/A</v>
      </c>
      <c r="BM34" s="49" t="e">
        <f t="shared" ca="1" si="13"/>
        <v>#N/A</v>
      </c>
      <c r="BN34" s="49" t="e">
        <f t="shared" ref="BN34:CS34" ca="1" si="14">IF(ISERR(BN30/BN29),NA(),BN30/BN29)</f>
        <v>#N/A</v>
      </c>
      <c r="BO34" s="49" t="e">
        <f t="shared" ca="1" si="14"/>
        <v>#N/A</v>
      </c>
      <c r="BP34" s="49" t="e">
        <f t="shared" ca="1" si="14"/>
        <v>#N/A</v>
      </c>
      <c r="BQ34" s="49" t="e">
        <f t="shared" ca="1" si="14"/>
        <v>#N/A</v>
      </c>
      <c r="BR34" s="49" t="e">
        <f t="shared" ca="1" si="14"/>
        <v>#N/A</v>
      </c>
      <c r="BS34" s="49" t="e">
        <f t="shared" ca="1" si="14"/>
        <v>#N/A</v>
      </c>
      <c r="BT34" s="49" t="e">
        <f t="shared" ca="1" si="14"/>
        <v>#N/A</v>
      </c>
      <c r="BU34" s="49" t="e">
        <f t="shared" ca="1" si="14"/>
        <v>#N/A</v>
      </c>
      <c r="BV34" s="49" t="e">
        <f t="shared" ca="1" si="14"/>
        <v>#N/A</v>
      </c>
      <c r="BW34" s="49" t="e">
        <f t="shared" ca="1" si="14"/>
        <v>#N/A</v>
      </c>
      <c r="BX34" s="49" t="e">
        <f t="shared" ca="1" si="14"/>
        <v>#N/A</v>
      </c>
      <c r="BY34" s="49" t="e">
        <f t="shared" ca="1" si="14"/>
        <v>#N/A</v>
      </c>
      <c r="BZ34" s="49" t="e">
        <f t="shared" ca="1" si="14"/>
        <v>#N/A</v>
      </c>
      <c r="CA34" s="49" t="e">
        <f t="shared" ca="1" si="14"/>
        <v>#N/A</v>
      </c>
      <c r="CB34" s="49" t="e">
        <f t="shared" ca="1" si="14"/>
        <v>#N/A</v>
      </c>
      <c r="CC34" s="49" t="e">
        <f t="shared" ca="1" si="14"/>
        <v>#N/A</v>
      </c>
      <c r="CD34" s="49" t="e">
        <f t="shared" ca="1" si="14"/>
        <v>#N/A</v>
      </c>
      <c r="CE34" s="49" t="e">
        <f t="shared" ca="1" si="14"/>
        <v>#N/A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4" priority="1">
      <formula>ISERROR(MATCH(B$4,INDIRECT("データ!$B$2:$B$15"),0))=FALSE</formula>
    </cfRule>
    <cfRule type="expression" dxfId="3" priority="2">
      <formula>WEEKDAY(B$4)=7</formula>
    </cfRule>
    <cfRule type="expression" dxfId="2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D13" sqref="D13"/>
    </sheetView>
  </sheetViews>
  <sheetFormatPr defaultColWidth="9" defaultRowHeight="13.2" x14ac:dyDescent="0.2"/>
  <cols>
    <col min="1" max="1" width="3.88671875" style="2" customWidth="1"/>
    <col min="2" max="3" width="13" style="60" bestFit="1" customWidth="1"/>
    <col min="4" max="4" width="35.77734375" style="2" customWidth="1"/>
    <col min="5" max="5" width="9" style="60" customWidth="1"/>
    <col min="6" max="6" width="34.33203125" style="2" customWidth="1"/>
    <col min="7" max="7" width="9" style="60"/>
    <col min="8" max="8" width="19.44140625" style="2" customWidth="1"/>
    <col min="9" max="16384" width="9" style="2"/>
  </cols>
  <sheetData>
    <row r="1" spans="1:8" ht="16.2" x14ac:dyDescent="0.2">
      <c r="A1" s="66" t="s">
        <v>90</v>
      </c>
    </row>
    <row r="3" spans="1:8" ht="27" customHeight="1" x14ac:dyDescent="0.2">
      <c r="A3" s="61" t="s">
        <v>91</v>
      </c>
      <c r="B3" s="62" t="s">
        <v>99</v>
      </c>
      <c r="C3" s="62" t="s">
        <v>92</v>
      </c>
      <c r="D3" s="62" t="s">
        <v>93</v>
      </c>
      <c r="E3" s="62" t="s">
        <v>94</v>
      </c>
      <c r="F3" s="62" t="s">
        <v>95</v>
      </c>
      <c r="G3" s="62" t="s">
        <v>96</v>
      </c>
      <c r="H3" s="62" t="s">
        <v>97</v>
      </c>
    </row>
    <row r="4" spans="1:8" ht="26.4" x14ac:dyDescent="0.2">
      <c r="A4" s="67" t="s">
        <v>101</v>
      </c>
      <c r="B4" s="64" t="s">
        <v>102</v>
      </c>
      <c r="C4" s="64" t="s">
        <v>100</v>
      </c>
      <c r="D4" s="65" t="s">
        <v>103</v>
      </c>
      <c r="E4" s="64" t="s">
        <v>98</v>
      </c>
      <c r="F4" s="65" t="s">
        <v>104</v>
      </c>
      <c r="G4" s="64" t="s">
        <v>25</v>
      </c>
      <c r="H4" s="65"/>
    </row>
    <row r="5" spans="1:8" x14ac:dyDescent="0.2">
      <c r="A5" s="63">
        <f>ROW()-4</f>
        <v>1</v>
      </c>
      <c r="B5" s="64"/>
      <c r="C5" s="64"/>
      <c r="D5" s="65"/>
      <c r="E5" s="64"/>
      <c r="F5" s="65"/>
      <c r="G5" s="64"/>
      <c r="H5" s="65"/>
    </row>
    <row r="6" spans="1:8" x14ac:dyDescent="0.2">
      <c r="A6" s="63">
        <f t="shared" ref="A6:A29" si="0">ROW()-4</f>
        <v>2</v>
      </c>
      <c r="B6" s="64"/>
      <c r="C6" s="64"/>
      <c r="D6" s="65"/>
      <c r="E6" s="64"/>
      <c r="F6" s="65"/>
      <c r="G6" s="64"/>
      <c r="H6" s="65"/>
    </row>
    <row r="7" spans="1:8" x14ac:dyDescent="0.2">
      <c r="A7" s="63">
        <f t="shared" si="0"/>
        <v>3</v>
      </c>
      <c r="B7" s="64"/>
      <c r="C7" s="64"/>
      <c r="D7" s="65"/>
      <c r="E7" s="64"/>
      <c r="F7" s="65"/>
      <c r="G7" s="64"/>
      <c r="H7" s="65"/>
    </row>
    <row r="8" spans="1:8" x14ac:dyDescent="0.2">
      <c r="A8" s="63">
        <f t="shared" si="0"/>
        <v>4</v>
      </c>
      <c r="B8" s="64"/>
      <c r="C8" s="64"/>
      <c r="D8" s="65"/>
      <c r="E8" s="64"/>
      <c r="F8" s="65"/>
      <c r="G8" s="64"/>
      <c r="H8" s="65"/>
    </row>
    <row r="9" spans="1:8" x14ac:dyDescent="0.2">
      <c r="A9" s="63">
        <f t="shared" si="0"/>
        <v>5</v>
      </c>
      <c r="B9" s="64"/>
      <c r="C9" s="64"/>
      <c r="D9" s="65"/>
      <c r="E9" s="64"/>
      <c r="F9" s="65"/>
      <c r="G9" s="64"/>
      <c r="H9" s="65"/>
    </row>
    <row r="10" spans="1:8" x14ac:dyDescent="0.2">
      <c r="A10" s="63">
        <f t="shared" si="0"/>
        <v>6</v>
      </c>
      <c r="B10" s="64"/>
      <c r="C10" s="64"/>
      <c r="D10" s="65"/>
      <c r="E10" s="64"/>
      <c r="F10" s="65"/>
      <c r="G10" s="64"/>
      <c r="H10" s="65"/>
    </row>
    <row r="11" spans="1:8" x14ac:dyDescent="0.2">
      <c r="A11" s="63">
        <f t="shared" si="0"/>
        <v>7</v>
      </c>
      <c r="B11" s="64"/>
      <c r="C11" s="64"/>
      <c r="D11" s="65"/>
      <c r="E11" s="64"/>
      <c r="F11" s="65"/>
      <c r="G11" s="64"/>
      <c r="H11" s="65"/>
    </row>
    <row r="12" spans="1:8" x14ac:dyDescent="0.2">
      <c r="A12" s="63">
        <f t="shared" si="0"/>
        <v>8</v>
      </c>
      <c r="B12" s="64"/>
      <c r="C12" s="64"/>
      <c r="D12" s="65"/>
      <c r="E12" s="64"/>
      <c r="F12" s="65"/>
      <c r="G12" s="64"/>
      <c r="H12" s="65"/>
    </row>
    <row r="13" spans="1:8" x14ac:dyDescent="0.2">
      <c r="A13" s="63">
        <f t="shared" si="0"/>
        <v>9</v>
      </c>
      <c r="B13" s="64"/>
      <c r="C13" s="64"/>
      <c r="D13" s="65"/>
      <c r="E13" s="64"/>
      <c r="F13" s="65"/>
      <c r="G13" s="64"/>
      <c r="H13" s="65"/>
    </row>
    <row r="14" spans="1:8" x14ac:dyDescent="0.2">
      <c r="A14" s="63">
        <f t="shared" si="0"/>
        <v>10</v>
      </c>
      <c r="B14" s="64"/>
      <c r="C14" s="64"/>
      <c r="D14" s="65"/>
      <c r="E14" s="64"/>
      <c r="F14" s="65"/>
      <c r="G14" s="64"/>
      <c r="H14" s="65"/>
    </row>
    <row r="15" spans="1:8" x14ac:dyDescent="0.2">
      <c r="A15" s="63">
        <f t="shared" si="0"/>
        <v>11</v>
      </c>
      <c r="B15" s="64"/>
      <c r="C15" s="64"/>
      <c r="D15" s="65"/>
      <c r="E15" s="64"/>
      <c r="F15" s="65"/>
      <c r="G15" s="64"/>
      <c r="H15" s="65"/>
    </row>
    <row r="16" spans="1:8" x14ac:dyDescent="0.2">
      <c r="A16" s="63">
        <f t="shared" si="0"/>
        <v>12</v>
      </c>
      <c r="B16" s="64"/>
      <c r="C16" s="64"/>
      <c r="D16" s="65"/>
      <c r="E16" s="64"/>
      <c r="F16" s="65"/>
      <c r="G16" s="64"/>
      <c r="H16" s="65"/>
    </row>
    <row r="17" spans="1:8" x14ac:dyDescent="0.2">
      <c r="A17" s="63">
        <f t="shared" si="0"/>
        <v>13</v>
      </c>
      <c r="B17" s="64"/>
      <c r="C17" s="64"/>
      <c r="D17" s="65"/>
      <c r="E17" s="64"/>
      <c r="F17" s="65"/>
      <c r="G17" s="64"/>
      <c r="H17" s="65"/>
    </row>
    <row r="18" spans="1:8" x14ac:dyDescent="0.2">
      <c r="A18" s="63">
        <f t="shared" si="0"/>
        <v>14</v>
      </c>
      <c r="B18" s="64"/>
      <c r="C18" s="64"/>
      <c r="D18" s="65"/>
      <c r="E18" s="64"/>
      <c r="F18" s="65"/>
      <c r="G18" s="64"/>
      <c r="H18" s="65"/>
    </row>
    <row r="19" spans="1:8" x14ac:dyDescent="0.2">
      <c r="A19" s="63">
        <f t="shared" si="0"/>
        <v>15</v>
      </c>
      <c r="B19" s="64"/>
      <c r="C19" s="64"/>
      <c r="D19" s="65"/>
      <c r="E19" s="64"/>
      <c r="F19" s="65"/>
      <c r="G19" s="64"/>
      <c r="H19" s="65"/>
    </row>
    <row r="20" spans="1:8" x14ac:dyDescent="0.2">
      <c r="A20" s="63">
        <f t="shared" si="0"/>
        <v>16</v>
      </c>
      <c r="B20" s="64"/>
      <c r="C20" s="64"/>
      <c r="D20" s="65"/>
      <c r="E20" s="64"/>
      <c r="F20" s="65"/>
      <c r="G20" s="64"/>
      <c r="H20" s="65"/>
    </row>
    <row r="21" spans="1:8" x14ac:dyDescent="0.2">
      <c r="A21" s="63">
        <f t="shared" si="0"/>
        <v>17</v>
      </c>
      <c r="B21" s="64"/>
      <c r="C21" s="64"/>
      <c r="D21" s="65"/>
      <c r="E21" s="64"/>
      <c r="F21" s="65"/>
      <c r="G21" s="64"/>
      <c r="H21" s="65"/>
    </row>
    <row r="22" spans="1:8" x14ac:dyDescent="0.2">
      <c r="A22" s="63">
        <f t="shared" si="0"/>
        <v>18</v>
      </c>
      <c r="B22" s="64"/>
      <c r="C22" s="64"/>
      <c r="D22" s="65"/>
      <c r="E22" s="64"/>
      <c r="F22" s="65"/>
      <c r="G22" s="64"/>
      <c r="H22" s="65"/>
    </row>
    <row r="23" spans="1:8" x14ac:dyDescent="0.2">
      <c r="A23" s="63">
        <f t="shared" si="0"/>
        <v>19</v>
      </c>
      <c r="B23" s="64"/>
      <c r="C23" s="64"/>
      <c r="D23" s="65"/>
      <c r="E23" s="64"/>
      <c r="F23" s="65"/>
      <c r="G23" s="64"/>
      <c r="H23" s="65"/>
    </row>
    <row r="24" spans="1:8" x14ac:dyDescent="0.2">
      <c r="A24" s="63">
        <f t="shared" si="0"/>
        <v>20</v>
      </c>
      <c r="B24" s="64"/>
      <c r="C24" s="64"/>
      <c r="D24" s="65"/>
      <c r="E24" s="64"/>
      <c r="F24" s="65"/>
      <c r="G24" s="64"/>
      <c r="H24" s="65"/>
    </row>
    <row r="25" spans="1:8" x14ac:dyDescent="0.2">
      <c r="A25" s="63">
        <f t="shared" si="0"/>
        <v>21</v>
      </c>
      <c r="B25" s="64"/>
      <c r="C25" s="64"/>
      <c r="D25" s="65"/>
      <c r="E25" s="64"/>
      <c r="F25" s="65"/>
      <c r="G25" s="64"/>
      <c r="H25" s="65"/>
    </row>
    <row r="26" spans="1:8" x14ac:dyDescent="0.2">
      <c r="A26" s="63">
        <f t="shared" si="0"/>
        <v>22</v>
      </c>
      <c r="B26" s="64"/>
      <c r="C26" s="64"/>
      <c r="D26" s="65"/>
      <c r="E26" s="64"/>
      <c r="F26" s="65"/>
      <c r="G26" s="64"/>
      <c r="H26" s="65"/>
    </row>
    <row r="27" spans="1:8" x14ac:dyDescent="0.2">
      <c r="A27" s="63">
        <f t="shared" si="0"/>
        <v>23</v>
      </c>
      <c r="B27" s="64"/>
      <c r="C27" s="64"/>
      <c r="D27" s="65"/>
      <c r="E27" s="64"/>
      <c r="F27" s="65"/>
      <c r="G27" s="64"/>
      <c r="H27" s="65"/>
    </row>
    <row r="28" spans="1:8" x14ac:dyDescent="0.2">
      <c r="A28" s="63">
        <f t="shared" si="0"/>
        <v>24</v>
      </c>
      <c r="B28" s="64"/>
      <c r="C28" s="64"/>
      <c r="D28" s="65"/>
      <c r="E28" s="64"/>
      <c r="F28" s="65"/>
      <c r="G28" s="64"/>
      <c r="H28" s="65"/>
    </row>
    <row r="29" spans="1:8" x14ac:dyDescent="0.2">
      <c r="A29" s="63">
        <f t="shared" si="0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29 D4:H29">
    <cfRule type="expression" dxfId="1" priority="2">
      <formula>$E4="完了"</formula>
    </cfRule>
  </conditionalFormatting>
  <conditionalFormatting sqref="C4:C29">
    <cfRule type="expression" dxfId="0" priority="1">
      <formula>$E4="完了"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defaultRowHeight="13.2" x14ac:dyDescent="0.2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2" x14ac:dyDescent="0.2"/>
  <cols>
    <col min="1" max="1" width="11.33203125" hidden="1" customWidth="1"/>
    <col min="2" max="2" width="3.44140625" bestFit="1" customWidth="1"/>
    <col min="3" max="3" width="5.44140625" bestFit="1" customWidth="1"/>
    <col min="4" max="4" width="3.33203125" bestFit="1" customWidth="1"/>
    <col min="5" max="5" width="5.44140625" bestFit="1" customWidth="1"/>
    <col min="6" max="6" width="25.77734375" bestFit="1" customWidth="1"/>
    <col min="7" max="7" width="16.109375" bestFit="1" customWidth="1"/>
    <col min="8" max="8" width="37.21875" bestFit="1" customWidth="1"/>
    <col min="9" max="9" width="9" style="59"/>
  </cols>
  <sheetData>
    <row r="1" spans="1:9" x14ac:dyDescent="0.2">
      <c r="A1" t="s">
        <v>46</v>
      </c>
      <c r="B1" s="35" t="s">
        <v>47</v>
      </c>
      <c r="C1" s="92" t="s">
        <v>48</v>
      </c>
      <c r="D1" s="93"/>
      <c r="E1" s="94"/>
      <c r="F1" s="35" t="s">
        <v>49</v>
      </c>
      <c r="G1" s="35" t="s">
        <v>50</v>
      </c>
      <c r="H1" s="35" t="s">
        <v>23</v>
      </c>
      <c r="I1" s="35" t="s">
        <v>105</v>
      </c>
    </row>
    <row r="2" spans="1:9" x14ac:dyDescent="0.2">
      <c r="B2" s="53">
        <v>1</v>
      </c>
      <c r="C2" s="54"/>
      <c r="D2" s="55" t="s">
        <v>51</v>
      </c>
      <c r="E2" s="56">
        <v>41740</v>
      </c>
      <c r="F2" s="53" t="s">
        <v>52</v>
      </c>
      <c r="G2" s="53" t="s">
        <v>53</v>
      </c>
      <c r="H2" s="53" t="s">
        <v>54</v>
      </c>
      <c r="I2" s="57" t="s">
        <v>89</v>
      </c>
    </row>
    <row r="3" spans="1:9" x14ac:dyDescent="0.2">
      <c r="A3" t="s">
        <v>55</v>
      </c>
      <c r="B3" s="53">
        <v>2</v>
      </c>
      <c r="C3" s="54">
        <v>41743</v>
      </c>
      <c r="D3" s="55" t="s">
        <v>51</v>
      </c>
      <c r="E3" s="56">
        <v>41747</v>
      </c>
      <c r="F3" s="53" t="s">
        <v>56</v>
      </c>
      <c r="G3" s="53" t="s">
        <v>57</v>
      </c>
      <c r="H3" s="53" t="s">
        <v>58</v>
      </c>
      <c r="I3" s="58"/>
    </row>
    <row r="4" spans="1:9" x14ac:dyDescent="0.2">
      <c r="B4" s="53">
        <v>3</v>
      </c>
      <c r="C4" s="54">
        <v>41750</v>
      </c>
      <c r="D4" s="55" t="s">
        <v>51</v>
      </c>
      <c r="E4" s="56">
        <v>41754</v>
      </c>
      <c r="F4" s="53" t="s">
        <v>59</v>
      </c>
      <c r="G4" s="53" t="s">
        <v>60</v>
      </c>
      <c r="H4" s="53" t="s">
        <v>61</v>
      </c>
      <c r="I4" s="58" t="s">
        <v>62</v>
      </c>
    </row>
    <row r="5" spans="1:9" x14ac:dyDescent="0.2">
      <c r="B5" s="53">
        <v>4</v>
      </c>
      <c r="C5" s="54">
        <v>41757</v>
      </c>
      <c r="D5" s="55" t="s">
        <v>63</v>
      </c>
      <c r="E5" s="56">
        <v>41768</v>
      </c>
      <c r="F5" s="53" t="s">
        <v>64</v>
      </c>
      <c r="G5" s="53" t="s">
        <v>65</v>
      </c>
      <c r="H5" s="53" t="s">
        <v>66</v>
      </c>
      <c r="I5" s="57"/>
    </row>
    <row r="6" spans="1:9" x14ac:dyDescent="0.2">
      <c r="A6" t="s">
        <v>67</v>
      </c>
      <c r="B6" s="53">
        <v>5</v>
      </c>
      <c r="C6" s="54">
        <v>41771</v>
      </c>
      <c r="D6" s="55" t="s">
        <v>63</v>
      </c>
      <c r="E6" s="56">
        <v>41775</v>
      </c>
      <c r="F6" s="53" t="s">
        <v>68</v>
      </c>
      <c r="G6" s="53"/>
      <c r="H6" s="53"/>
      <c r="I6" s="57"/>
    </row>
    <row r="7" spans="1:9" x14ac:dyDescent="0.2">
      <c r="B7" s="53">
        <v>6</v>
      </c>
      <c r="C7" s="54">
        <v>41778</v>
      </c>
      <c r="D7" s="55" t="s">
        <v>63</v>
      </c>
      <c r="E7" s="56">
        <v>41782</v>
      </c>
      <c r="F7" s="53" t="s">
        <v>68</v>
      </c>
      <c r="G7" s="53"/>
      <c r="H7" s="53"/>
      <c r="I7" s="57"/>
    </row>
    <row r="8" spans="1:9" x14ac:dyDescent="0.2">
      <c r="B8" s="53">
        <v>7</v>
      </c>
      <c r="C8" s="54">
        <v>41785</v>
      </c>
      <c r="D8" s="55" t="s">
        <v>63</v>
      </c>
      <c r="E8" s="56">
        <v>41789</v>
      </c>
      <c r="F8" s="53" t="s">
        <v>68</v>
      </c>
      <c r="G8" s="53" t="s">
        <v>69</v>
      </c>
      <c r="H8" s="53" t="s">
        <v>70</v>
      </c>
      <c r="I8" s="57"/>
    </row>
    <row r="9" spans="1:9" x14ac:dyDescent="0.2">
      <c r="B9" s="53">
        <v>8</v>
      </c>
      <c r="C9" s="54">
        <v>41792</v>
      </c>
      <c r="D9" s="55" t="s">
        <v>63</v>
      </c>
      <c r="E9" s="56">
        <v>41796</v>
      </c>
      <c r="F9" s="53" t="s">
        <v>71</v>
      </c>
      <c r="G9" s="53" t="s">
        <v>40</v>
      </c>
      <c r="H9" s="53" t="s">
        <v>72</v>
      </c>
      <c r="I9" s="57"/>
    </row>
    <row r="10" spans="1:9" x14ac:dyDescent="0.2">
      <c r="A10" t="s">
        <v>73</v>
      </c>
      <c r="B10" s="53">
        <v>9</v>
      </c>
      <c r="C10" s="54">
        <v>41799</v>
      </c>
      <c r="D10" s="55" t="s">
        <v>63</v>
      </c>
      <c r="E10" s="56">
        <v>41803</v>
      </c>
      <c r="F10" s="53" t="s">
        <v>74</v>
      </c>
      <c r="G10" s="53"/>
      <c r="H10" s="53" t="s">
        <v>75</v>
      </c>
      <c r="I10" s="57"/>
    </row>
    <row r="11" spans="1:9" x14ac:dyDescent="0.2">
      <c r="B11" s="53">
        <v>10</v>
      </c>
      <c r="C11" s="54">
        <v>41806</v>
      </c>
      <c r="D11" s="55" t="s">
        <v>63</v>
      </c>
      <c r="E11" s="56">
        <v>41810</v>
      </c>
      <c r="F11" s="53" t="s">
        <v>76</v>
      </c>
      <c r="G11" s="53"/>
      <c r="H11" s="53"/>
      <c r="I11" s="57"/>
    </row>
    <row r="12" spans="1:9" x14ac:dyDescent="0.2">
      <c r="B12" s="53">
        <v>11</v>
      </c>
      <c r="C12" s="54">
        <v>41813</v>
      </c>
      <c r="D12" s="55" t="s">
        <v>63</v>
      </c>
      <c r="E12" s="56">
        <v>41817</v>
      </c>
      <c r="F12" s="53" t="s">
        <v>76</v>
      </c>
      <c r="G12" s="53"/>
      <c r="H12" s="53"/>
      <c r="I12" s="57"/>
    </row>
    <row r="13" spans="1:9" x14ac:dyDescent="0.2">
      <c r="B13" s="53">
        <v>12</v>
      </c>
      <c r="C13" s="54">
        <v>41820</v>
      </c>
      <c r="D13" s="55" t="s">
        <v>63</v>
      </c>
      <c r="E13" s="56">
        <v>41824</v>
      </c>
      <c r="F13" s="53" t="s">
        <v>76</v>
      </c>
      <c r="G13" s="53" t="s">
        <v>77</v>
      </c>
      <c r="H13" s="53" t="s">
        <v>78</v>
      </c>
      <c r="I13" s="57"/>
    </row>
    <row r="14" spans="1:9" x14ac:dyDescent="0.2">
      <c r="B14" s="53">
        <v>13</v>
      </c>
      <c r="C14" s="54">
        <v>41827</v>
      </c>
      <c r="D14" s="55" t="s">
        <v>63</v>
      </c>
      <c r="E14" s="56">
        <v>41831</v>
      </c>
      <c r="F14" s="53" t="s">
        <v>79</v>
      </c>
      <c r="G14" s="53" t="s">
        <v>80</v>
      </c>
      <c r="H14" s="53" t="s">
        <v>81</v>
      </c>
      <c r="I14" s="57"/>
    </row>
    <row r="15" spans="1:9" x14ac:dyDescent="0.2">
      <c r="A15" t="s">
        <v>82</v>
      </c>
      <c r="B15" s="53">
        <v>14</v>
      </c>
      <c r="C15" s="54">
        <v>41834</v>
      </c>
      <c r="D15" s="55" t="s">
        <v>63</v>
      </c>
      <c r="E15" s="56">
        <v>41838</v>
      </c>
      <c r="F15" s="53" t="s">
        <v>83</v>
      </c>
      <c r="G15" s="53" t="s">
        <v>84</v>
      </c>
      <c r="H15" s="53" t="s">
        <v>85</v>
      </c>
      <c r="I15" s="57"/>
    </row>
    <row r="16" spans="1:9" x14ac:dyDescent="0.2">
      <c r="B16" s="53">
        <v>15</v>
      </c>
      <c r="C16" s="54">
        <v>41841</v>
      </c>
      <c r="D16" s="55" t="s">
        <v>63</v>
      </c>
      <c r="E16" s="56">
        <v>41845</v>
      </c>
      <c r="F16" s="53" t="s">
        <v>86</v>
      </c>
      <c r="G16" s="53" t="s">
        <v>87</v>
      </c>
      <c r="H16" s="53" t="s">
        <v>85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tabSelected="1" workbookViewId="0">
      <selection activeCell="A5" sqref="A5"/>
    </sheetView>
  </sheetViews>
  <sheetFormatPr defaultRowHeight="13.2" x14ac:dyDescent="0.2"/>
  <cols>
    <col min="2" max="2" width="10.44140625" bestFit="1" customWidth="1"/>
    <col min="4" max="4" width="15.109375" bestFit="1" customWidth="1"/>
  </cols>
  <sheetData>
    <row r="1" spans="1:4" x14ac:dyDescent="0.2">
      <c r="A1" s="8" t="s">
        <v>17</v>
      </c>
      <c r="B1" s="95" t="s">
        <v>18</v>
      </c>
      <c r="C1" s="95"/>
      <c r="D1" s="9" t="s">
        <v>27</v>
      </c>
    </row>
    <row r="2" spans="1:4" x14ac:dyDescent="0.2">
      <c r="A2" s="21" t="s">
        <v>151</v>
      </c>
      <c r="B2" s="22">
        <v>41759</v>
      </c>
      <c r="C2" s="21" t="s">
        <v>19</v>
      </c>
      <c r="D2" s="23">
        <v>8</v>
      </c>
    </row>
    <row r="3" spans="1:4" x14ac:dyDescent="0.2">
      <c r="A3" s="21" t="s">
        <v>152</v>
      </c>
      <c r="B3" s="22">
        <v>41760</v>
      </c>
      <c r="C3" s="21" t="s">
        <v>19</v>
      </c>
    </row>
    <row r="4" spans="1:4" x14ac:dyDescent="0.2">
      <c r="A4" s="21" t="s">
        <v>153</v>
      </c>
      <c r="B4" s="22">
        <v>41761</v>
      </c>
      <c r="C4" s="21" t="s">
        <v>19</v>
      </c>
    </row>
    <row r="5" spans="1:4" x14ac:dyDescent="0.2">
      <c r="A5" s="21"/>
      <c r="B5" s="22"/>
      <c r="C5" s="21"/>
    </row>
    <row r="6" spans="1:4" x14ac:dyDescent="0.2">
      <c r="A6" s="18"/>
      <c r="B6" s="22"/>
      <c r="C6" s="21"/>
    </row>
    <row r="7" spans="1:4" x14ac:dyDescent="0.2">
      <c r="A7" s="18"/>
      <c r="B7" s="22"/>
      <c r="C7" s="21"/>
    </row>
    <row r="8" spans="1:4" x14ac:dyDescent="0.2">
      <c r="A8" s="18"/>
      <c r="B8" s="22"/>
      <c r="C8" s="21"/>
    </row>
    <row r="9" spans="1:4" x14ac:dyDescent="0.2">
      <c r="A9" s="18"/>
      <c r="B9" s="22"/>
      <c r="C9" s="21"/>
    </row>
    <row r="10" spans="1:4" x14ac:dyDescent="0.2">
      <c r="A10" s="18"/>
      <c r="B10" s="22"/>
      <c r="C10" s="21"/>
    </row>
    <row r="11" spans="1:4" x14ac:dyDescent="0.2">
      <c r="A11" s="19"/>
      <c r="B11" s="20"/>
      <c r="C11" s="19"/>
    </row>
    <row r="12" spans="1:4" x14ac:dyDescent="0.2">
      <c r="A12" s="19"/>
      <c r="B12" s="20"/>
      <c r="C12" s="19"/>
    </row>
    <row r="13" spans="1:4" x14ac:dyDescent="0.2">
      <c r="A13" s="19"/>
      <c r="B13" s="20"/>
      <c r="C13" s="19"/>
    </row>
    <row r="14" spans="1:4" x14ac:dyDescent="0.2">
      <c r="A14" s="19"/>
      <c r="B14" s="20"/>
      <c r="C14" s="19"/>
    </row>
    <row r="15" spans="1:4" x14ac:dyDescent="0.2">
      <c r="A15" s="19"/>
      <c r="B15" s="20"/>
      <c r="C15" s="19"/>
    </row>
    <row r="16" spans="1:4" x14ac:dyDescent="0.2">
      <c r="A16" s="19"/>
      <c r="B16" s="20"/>
      <c r="C16" s="19"/>
    </row>
    <row r="17" spans="1:3" x14ac:dyDescent="0.2">
      <c r="A17" s="19"/>
      <c r="B17" s="20"/>
      <c r="C17" s="19"/>
    </row>
    <row r="18" spans="1:3" x14ac:dyDescent="0.2">
      <c r="A18" s="19"/>
      <c r="B18" s="20"/>
      <c r="C18" s="19"/>
    </row>
    <row r="19" spans="1:3" x14ac:dyDescent="0.2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saito</cp:lastModifiedBy>
  <cp:lastPrinted>2014-05-07T13:36:36Z</cp:lastPrinted>
  <dcterms:created xsi:type="dcterms:W3CDTF">2014-03-28T03:10:58Z</dcterms:created>
  <dcterms:modified xsi:type="dcterms:W3CDTF">2014-06-05T12:35:38Z</dcterms:modified>
</cp:coreProperties>
</file>