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/>
  <c r="T128" i="1" a="1"/>
  <c r="T128" i="1" s="1"/>
  <c r="U128" i="1" a="1"/>
  <c r="U128" i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/>
  <c r="CD128" i="1" a="1"/>
  <c r="CD128" i="1" s="1"/>
  <c r="CE128" i="1" a="1"/>
  <c r="CE128" i="1" s="1"/>
  <c r="CF128" i="1" a="1"/>
  <c r="CF128" i="1" s="1"/>
  <c r="CG128" i="1" a="1"/>
  <c r="CG128" i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/>
  <c r="CT128" i="1" a="1"/>
  <c r="CT128" i="1" s="1"/>
  <c r="CU128" i="1" a="1"/>
  <c r="CU128" i="1" s="1"/>
  <c r="CV128" i="1" a="1"/>
  <c r="CV128" i="1" s="1"/>
  <c r="CW128" i="1" a="1"/>
  <c r="CW128" i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9" i="1"/>
  <c r="K139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DG30" i="3"/>
  <c r="DG29" i="3"/>
  <c r="CQ30" i="3"/>
  <c r="CQ29" i="3"/>
  <c r="CI30" i="3"/>
  <c r="CI29" i="3"/>
  <c r="BW30" i="3"/>
  <c r="BW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CD32" i="3"/>
  <c r="DB32" i="3"/>
  <c r="BV32" i="3"/>
  <c r="CL32" i="3"/>
  <c r="BZ32" i="3"/>
  <c r="BZ34" i="3"/>
  <c r="CJ34" i="3"/>
  <c r="CJ32" i="3"/>
  <c r="CK34" i="3"/>
  <c r="CK32" i="3"/>
  <c r="DI34" i="3"/>
  <c r="DI32" i="3"/>
  <c r="CT34" i="3"/>
  <c r="CD34" i="3"/>
  <c r="DB34" i="3"/>
  <c r="CA34" i="3"/>
  <c r="CA32" i="3"/>
  <c r="CR32" i="3"/>
  <c r="CR34" i="3"/>
  <c r="BU34" i="3"/>
  <c r="BU32" i="3"/>
  <c r="DA34" i="3"/>
  <c r="DA32" i="3"/>
  <c r="CU34" i="3"/>
  <c r="CU32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CP34" i="3"/>
  <c r="CP32" i="3"/>
  <c r="CH32" i="3"/>
  <c r="CH34" i="3"/>
  <c r="DF32" i="3"/>
  <c r="DF34" i="3"/>
  <c r="CM34" i="3"/>
  <c r="CM32" i="3"/>
  <c r="BW34" i="3"/>
  <c r="BW32" i="3"/>
  <c r="CQ34" i="3"/>
  <c r="CQ32" i="3"/>
  <c r="BX32" i="3"/>
  <c r="BX34" i="3"/>
  <c r="CF32" i="3"/>
  <c r="CF34" i="3"/>
  <c r="CN34" i="3"/>
  <c r="CN32" i="3"/>
  <c r="CV32" i="3"/>
  <c r="CV34" i="3"/>
  <c r="DD32" i="3"/>
  <c r="DD34" i="3"/>
  <c r="BY34" i="3"/>
  <c r="BY32" i="3"/>
  <c r="CG34" i="3"/>
  <c r="CG32" i="3"/>
  <c r="CO34" i="3"/>
  <c r="CO32" i="3"/>
  <c r="CW34" i="3"/>
  <c r="CW32" i="3"/>
  <c r="DE34" i="3"/>
  <c r="DE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K130" i="1" l="1"/>
  <c r="L147" i="1"/>
  <c r="L130" i="1" s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N147" i="1"/>
  <c r="M130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N130" i="1" l="1"/>
  <c r="O147" i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O130" i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P130" i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Q130" i="1" l="1"/>
  <c r="R147" i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S130" i="1" l="1"/>
  <c r="T147" i="1"/>
  <c r="R130" i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T130" i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U130" i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V130" i="1"/>
  <c r="AA137" i="1"/>
  <c r="V132" i="1"/>
  <c r="M28" i="3" s="1"/>
  <c r="W133" i="1" l="1"/>
  <c r="N29" i="3" s="1"/>
  <c r="X147" i="1"/>
  <c r="W130" i="1"/>
  <c r="AB137" i="1"/>
  <c r="X133" i="1"/>
  <c r="O29" i="3" s="1"/>
  <c r="W132" i="1"/>
  <c r="N28" i="3" s="1"/>
  <c r="X130" i="1" l="1"/>
  <c r="Y147" i="1"/>
  <c r="AC137" i="1"/>
  <c r="X132" i="1"/>
  <c r="O28" i="3" s="1"/>
  <c r="Y133" i="1"/>
  <c r="P29" i="3" s="1"/>
  <c r="Z147" i="1" l="1"/>
  <c r="Y130" i="1"/>
  <c r="AD137" i="1"/>
  <c r="Z133" i="1"/>
  <c r="Q29" i="3" s="1"/>
  <c r="Y132" i="1"/>
  <c r="P28" i="3" s="1"/>
  <c r="AA147" i="1" l="1"/>
  <c r="Z130" i="1"/>
  <c r="AE137" i="1"/>
  <c r="Z132" i="1"/>
  <c r="Q28" i="3" s="1"/>
  <c r="AA133" i="1"/>
  <c r="R29" i="3" s="1"/>
  <c r="AB147" i="1" l="1"/>
  <c r="AA130" i="1"/>
  <c r="AF137" i="1"/>
  <c r="AA132" i="1"/>
  <c r="R28" i="3" s="1"/>
  <c r="AB133" i="1"/>
  <c r="S29" i="3" s="1"/>
  <c r="AC147" i="1" l="1"/>
  <c r="AB130" i="1"/>
  <c r="AG137" i="1"/>
  <c r="AC133" i="1"/>
  <c r="T29" i="3" s="1"/>
  <c r="AB132" i="1"/>
  <c r="S28" i="3" s="1"/>
  <c r="AD147" i="1" l="1"/>
  <c r="AC130" i="1"/>
  <c r="AH137" i="1"/>
  <c r="AD133" i="1"/>
  <c r="U29" i="3" s="1"/>
  <c r="AC132" i="1"/>
  <c r="T28" i="3" s="1"/>
  <c r="AE147" i="1" l="1"/>
  <c r="AD130" i="1"/>
  <c r="AI137" i="1"/>
  <c r="AD132" i="1"/>
  <c r="U28" i="3" s="1"/>
  <c r="AE133" i="1"/>
  <c r="V29" i="3" s="1"/>
  <c r="AF147" i="1" l="1"/>
  <c r="AE130" i="1"/>
  <c r="AJ137" i="1"/>
  <c r="AF133" i="1"/>
  <c r="W29" i="3" s="1"/>
  <c r="AE132" i="1"/>
  <c r="V28" i="3" s="1"/>
  <c r="AG147" i="1" l="1"/>
  <c r="AF130" i="1"/>
  <c r="AK137" i="1"/>
  <c r="AF132" i="1"/>
  <c r="W28" i="3" s="1"/>
  <c r="AG133" i="1"/>
  <c r="X29" i="3" s="1"/>
  <c r="AH147" i="1" l="1"/>
  <c r="AG130" i="1"/>
  <c r="AL137" i="1"/>
  <c r="AH133" i="1"/>
  <c r="Y29" i="3" s="1"/>
  <c r="AG132" i="1"/>
  <c r="X28" i="3" s="1"/>
  <c r="AI147" i="1" l="1"/>
  <c r="AH130" i="1"/>
  <c r="AM137" i="1"/>
  <c r="AH132" i="1"/>
  <c r="Y28" i="3" s="1"/>
  <c r="AI133" i="1"/>
  <c r="Z29" i="3" s="1"/>
  <c r="AJ147" i="1" l="1"/>
  <c r="AI130" i="1"/>
  <c r="AN137" i="1"/>
  <c r="AJ133" i="1"/>
  <c r="AA29" i="3" s="1"/>
  <c r="AI132" i="1"/>
  <c r="Z28" i="3" s="1"/>
  <c r="AK147" i="1" l="1"/>
  <c r="AJ130" i="1"/>
  <c r="AO137" i="1"/>
  <c r="AJ132" i="1"/>
  <c r="AA28" i="3" s="1"/>
  <c r="AK133" i="1"/>
  <c r="AB29" i="3" s="1"/>
  <c r="AL147" i="1" l="1"/>
  <c r="AK130" i="1"/>
  <c r="AP137" i="1"/>
  <c r="AL133" i="1"/>
  <c r="AC29" i="3" s="1"/>
  <c r="AK132" i="1"/>
  <c r="AB28" i="3" s="1"/>
  <c r="AM147" i="1" l="1"/>
  <c r="AL130" i="1"/>
  <c r="AQ137" i="1"/>
  <c r="AL132" i="1"/>
  <c r="AC28" i="3" s="1"/>
  <c r="AM133" i="1"/>
  <c r="AD29" i="3" s="1"/>
  <c r="AN147" i="1" l="1"/>
  <c r="AM130" i="1"/>
  <c r="AR137" i="1"/>
  <c r="AN133" i="1"/>
  <c r="AE29" i="3" s="1"/>
  <c r="AM132" i="1"/>
  <c r="AD28" i="3" s="1"/>
  <c r="AO147" i="1" l="1"/>
  <c r="AN130" i="1"/>
  <c r="AS137" i="1"/>
  <c r="AN132" i="1"/>
  <c r="AE28" i="3" s="1"/>
  <c r="AO133" i="1"/>
  <c r="AF29" i="3" s="1"/>
  <c r="AP147" i="1" l="1"/>
  <c r="AO130" i="1"/>
  <c r="AT137" i="1"/>
  <c r="AP133" i="1"/>
  <c r="AG29" i="3" s="1"/>
  <c r="AO132" i="1"/>
  <c r="AF28" i="3" s="1"/>
  <c r="AQ147" i="1" l="1"/>
  <c r="AP130" i="1"/>
  <c r="AU137" i="1"/>
  <c r="AP132" i="1"/>
  <c r="AG28" i="3" s="1"/>
  <c r="AQ133" i="1"/>
  <c r="AH29" i="3" s="1"/>
  <c r="AR147" i="1" l="1"/>
  <c r="AQ130" i="1"/>
  <c r="AV137" i="1"/>
  <c r="AR133" i="1"/>
  <c r="AI29" i="3" s="1"/>
  <c r="AQ132" i="1"/>
  <c r="AH28" i="3" s="1"/>
  <c r="AS147" i="1" l="1"/>
  <c r="AR130" i="1"/>
  <c r="AW137" i="1"/>
  <c r="AR132" i="1"/>
  <c r="AI28" i="3" s="1"/>
  <c r="AS133" i="1"/>
  <c r="AJ29" i="3" s="1"/>
  <c r="AT147" i="1" l="1"/>
  <c r="AS130" i="1"/>
  <c r="AX137" i="1"/>
  <c r="AT133" i="1"/>
  <c r="AK29" i="3" s="1"/>
  <c r="AS132" i="1"/>
  <c r="AJ28" i="3" s="1"/>
  <c r="AU147" i="1" l="1"/>
  <c r="AT130" i="1"/>
  <c r="AY137" i="1"/>
  <c r="AT132" i="1"/>
  <c r="AK28" i="3" s="1"/>
  <c r="AU133" i="1"/>
  <c r="AL29" i="3" s="1"/>
  <c r="AV147" i="1" l="1"/>
  <c r="AU130" i="1"/>
  <c r="AZ137" i="1"/>
  <c r="AV133" i="1"/>
  <c r="AM29" i="3" s="1"/>
  <c r="AU132" i="1"/>
  <c r="AL28" i="3" s="1"/>
  <c r="AW147" i="1" l="1"/>
  <c r="AV130" i="1"/>
  <c r="BA137" i="1"/>
  <c r="AV132" i="1"/>
  <c r="AM28" i="3" s="1"/>
  <c r="AW133" i="1"/>
  <c r="AN29" i="3" s="1"/>
  <c r="AX147" i="1" l="1"/>
  <c r="AW130" i="1"/>
  <c r="BB137" i="1"/>
  <c r="AX133" i="1"/>
  <c r="AO29" i="3" s="1"/>
  <c r="AW132" i="1"/>
  <c r="AN28" i="3" s="1"/>
  <c r="AY147" i="1" l="1"/>
  <c r="AX130" i="1"/>
  <c r="BC137" i="1"/>
  <c r="AX132" i="1"/>
  <c r="AO28" i="3" s="1"/>
  <c r="AY133" i="1"/>
  <c r="AP29" i="3" s="1"/>
  <c r="AZ147" i="1" l="1"/>
  <c r="AY130" i="1"/>
  <c r="BD137" i="1"/>
  <c r="AY132" i="1"/>
  <c r="AP28" i="3" s="1"/>
  <c r="AZ133" i="1"/>
  <c r="AQ29" i="3" s="1"/>
  <c r="BA147" i="1" l="1"/>
  <c r="AZ130" i="1"/>
  <c r="BE137" i="1"/>
  <c r="BA133" i="1"/>
  <c r="AR29" i="3" s="1"/>
  <c r="AZ132" i="1"/>
  <c r="AQ28" i="3" s="1"/>
  <c r="BB147" i="1" l="1"/>
  <c r="BA130" i="1"/>
  <c r="BF137" i="1"/>
  <c r="BA132" i="1"/>
  <c r="AR28" i="3" s="1"/>
  <c r="BB133" i="1"/>
  <c r="AS29" i="3" s="1"/>
  <c r="BC147" i="1" l="1"/>
  <c r="BB130" i="1"/>
  <c r="BG137" i="1"/>
  <c r="BB132" i="1"/>
  <c r="AS28" i="3" s="1"/>
  <c r="BC133" i="1"/>
  <c r="AT29" i="3" s="1"/>
  <c r="BD147" i="1" l="1"/>
  <c r="BC130" i="1"/>
  <c r="BH137" i="1"/>
  <c r="BD133" i="1"/>
  <c r="AU29" i="3" s="1"/>
  <c r="BC132" i="1"/>
  <c r="AT28" i="3" s="1"/>
  <c r="BE147" i="1" l="1"/>
  <c r="BD130" i="1"/>
  <c r="BI137" i="1"/>
  <c r="BD132" i="1"/>
  <c r="AU28" i="3" s="1"/>
  <c r="BE133" i="1"/>
  <c r="AV29" i="3" s="1"/>
  <c r="BF147" i="1" l="1"/>
  <c r="BE130" i="1"/>
  <c r="BJ137" i="1"/>
  <c r="BE132" i="1"/>
  <c r="AV28" i="3" s="1"/>
  <c r="BF133" i="1"/>
  <c r="AW29" i="3" s="1"/>
  <c r="BG147" i="1" l="1"/>
  <c r="BF130" i="1"/>
  <c r="BK137" i="1"/>
  <c r="BG133" i="1"/>
  <c r="AX29" i="3" s="1"/>
  <c r="BF132" i="1"/>
  <c r="AW28" i="3" s="1"/>
  <c r="BH147" i="1" l="1"/>
  <c r="BG130" i="1"/>
  <c r="BL137" i="1"/>
  <c r="BG132" i="1"/>
  <c r="AX28" i="3" s="1"/>
  <c r="BH133" i="1"/>
  <c r="AY29" i="3" s="1"/>
  <c r="BI147" i="1" l="1"/>
  <c r="BH130" i="1"/>
  <c r="BM137" i="1"/>
  <c r="BI133" i="1"/>
  <c r="AZ29" i="3" s="1"/>
  <c r="BH132" i="1"/>
  <c r="AY28" i="3" s="1"/>
  <c r="BJ147" i="1" l="1"/>
  <c r="BI130" i="1"/>
  <c r="BN137" i="1"/>
  <c r="BI132" i="1"/>
  <c r="AZ28" i="3" s="1"/>
  <c r="BJ133" i="1"/>
  <c r="BA29" i="3" s="1"/>
  <c r="BK147" i="1" l="1"/>
  <c r="BJ130" i="1"/>
  <c r="BO137" i="1"/>
  <c r="BJ132" i="1"/>
  <c r="BA28" i="3" s="1"/>
  <c r="BK133" i="1"/>
  <c r="BB29" i="3" s="1"/>
  <c r="BL147" i="1" l="1"/>
  <c r="BK130" i="1"/>
  <c r="BP137" i="1"/>
  <c r="BL133" i="1"/>
  <c r="BC29" i="3" s="1"/>
  <c r="BK132" i="1"/>
  <c r="BB28" i="3" s="1"/>
  <c r="BM147" i="1" l="1"/>
  <c r="BL130" i="1"/>
  <c r="BQ137" i="1"/>
  <c r="BL132" i="1"/>
  <c r="BC28" i="3" s="1"/>
  <c r="BM133" i="1"/>
  <c r="BD29" i="3" s="1"/>
  <c r="BN147" i="1" l="1"/>
  <c r="BM130" i="1"/>
  <c r="BR137" i="1"/>
  <c r="BN133" i="1"/>
  <c r="BE29" i="3" s="1"/>
  <c r="BM132" i="1"/>
  <c r="BD28" i="3" s="1"/>
  <c r="BO147" i="1" l="1"/>
  <c r="BN130" i="1"/>
  <c r="BS137" i="1"/>
  <c r="BN132" i="1"/>
  <c r="BE28" i="3" s="1"/>
  <c r="BO133" i="1"/>
  <c r="BF29" i="3" s="1"/>
  <c r="BP147" i="1" l="1"/>
  <c r="BO130" i="1"/>
  <c r="BT137" i="1"/>
  <c r="BO132" i="1"/>
  <c r="BF28" i="3" s="1"/>
  <c r="BP133" i="1"/>
  <c r="BG29" i="3" s="1"/>
  <c r="BQ147" i="1" l="1"/>
  <c r="BP130" i="1"/>
  <c r="BU137" i="1"/>
  <c r="BQ133" i="1"/>
  <c r="BH29" i="3" s="1"/>
  <c r="BP132" i="1"/>
  <c r="BG28" i="3" s="1"/>
  <c r="BR147" i="1" l="1"/>
  <c r="BQ130" i="1"/>
  <c r="BV137" i="1"/>
  <c r="BQ132" i="1"/>
  <c r="BH28" i="3" s="1"/>
  <c r="BR133" i="1"/>
  <c r="BI29" i="3" s="1"/>
  <c r="BS147" i="1" l="1"/>
  <c r="BR130" i="1"/>
  <c r="BW137" i="1"/>
  <c r="BR132" i="1"/>
  <c r="BI28" i="3" s="1"/>
  <c r="BS133" i="1"/>
  <c r="BJ29" i="3" s="1"/>
  <c r="BT147" i="1" l="1"/>
  <c r="BS130" i="1"/>
  <c r="BX137" i="1"/>
  <c r="BT133" i="1"/>
  <c r="BK29" i="3" s="1"/>
  <c r="BS132" i="1"/>
  <c r="BJ28" i="3" s="1"/>
  <c r="BU147" i="1" l="1"/>
  <c r="BT130" i="1"/>
  <c r="BY137" i="1"/>
  <c r="BT132" i="1"/>
  <c r="BK28" i="3" s="1"/>
  <c r="BU133" i="1"/>
  <c r="BL29" i="3" s="1"/>
  <c r="BV147" i="1" l="1"/>
  <c r="BU130" i="1"/>
  <c r="BZ137" i="1"/>
  <c r="BV133" i="1"/>
  <c r="BM29" i="3" s="1"/>
  <c r="BU132" i="1"/>
  <c r="BL28" i="3" s="1"/>
  <c r="BW147" i="1" l="1"/>
  <c r="BV130" i="1"/>
  <c r="CA137" i="1"/>
  <c r="BV132" i="1"/>
  <c r="BM28" i="3" s="1"/>
  <c r="BW133" i="1"/>
  <c r="BN29" i="3" s="1"/>
  <c r="BX147" i="1" l="1"/>
  <c r="BW130" i="1"/>
  <c r="CB137" i="1"/>
  <c r="BW132" i="1"/>
  <c r="BN28" i="3" s="1"/>
  <c r="BX133" i="1"/>
  <c r="BO29" i="3" s="1"/>
  <c r="BY147" i="1" l="1"/>
  <c r="BX130" i="1"/>
  <c r="CC137" i="1"/>
  <c r="BY133" i="1"/>
  <c r="BP29" i="3" s="1"/>
  <c r="BX132" i="1"/>
  <c r="BO28" i="3" s="1"/>
  <c r="BZ147" i="1" l="1"/>
  <c r="BY130" i="1"/>
  <c r="CD137" i="1"/>
  <c r="BY132" i="1"/>
  <c r="BP28" i="3" s="1"/>
  <c r="BZ133" i="1"/>
  <c r="BQ29" i="3" s="1"/>
  <c r="CA147" i="1" l="1"/>
  <c r="BZ130" i="1"/>
  <c r="CE137" i="1"/>
  <c r="CA133" i="1"/>
  <c r="BR29" i="3" s="1"/>
  <c r="BZ132" i="1"/>
  <c r="BQ28" i="3" s="1"/>
  <c r="CB147" i="1" l="1"/>
  <c r="CA130" i="1"/>
  <c r="CF137" i="1"/>
  <c r="CA132" i="1"/>
  <c r="BR28" i="3" s="1"/>
  <c r="CB133" i="1"/>
  <c r="BS29" i="3" s="1"/>
  <c r="CC147" i="1" l="1"/>
  <c r="CB130" i="1"/>
  <c r="CG137" i="1"/>
  <c r="CB132" i="1"/>
  <c r="BS28" i="3" s="1"/>
  <c r="CC133" i="1"/>
  <c r="BT29" i="3" s="1"/>
  <c r="CD147" i="1" l="1"/>
  <c r="CC130" i="1"/>
  <c r="CH137" i="1"/>
  <c r="CC132" i="1"/>
  <c r="BT28" i="3" s="1"/>
  <c r="CD133" i="1"/>
  <c r="CE147" i="1" l="1"/>
  <c r="CD130" i="1"/>
  <c r="CI137" i="1"/>
  <c r="CE133" i="1"/>
  <c r="CD132" i="1"/>
  <c r="BU28" i="3" s="1"/>
  <c r="CF147" i="1" l="1"/>
  <c r="CE130" i="1"/>
  <c r="CJ137" i="1"/>
  <c r="BU33" i="3"/>
  <c r="BU31" i="3"/>
  <c r="CF133" i="1"/>
  <c r="CE132" i="1"/>
  <c r="BV28" i="3" s="1"/>
  <c r="CG147" i="1" l="1"/>
  <c r="CF130" i="1"/>
  <c r="CK137" i="1"/>
  <c r="BV33" i="3"/>
  <c r="BV31" i="3"/>
  <c r="CG133" i="1"/>
  <c r="CF132" i="1"/>
  <c r="BW28" i="3" s="1"/>
  <c r="CH147" i="1" l="1"/>
  <c r="CG130" i="1"/>
  <c r="CL137" i="1"/>
  <c r="BW31" i="3"/>
  <c r="BW33" i="3"/>
  <c r="CG132" i="1"/>
  <c r="BX28" i="3" s="1"/>
  <c r="CH133" i="1"/>
  <c r="CI147" i="1" l="1"/>
  <c r="CH130" i="1"/>
  <c r="CM137" i="1"/>
  <c r="BX31" i="3"/>
  <c r="BX33" i="3"/>
  <c r="CI133" i="1"/>
  <c r="CH132" i="1"/>
  <c r="BY28" i="3" s="1"/>
  <c r="CJ147" i="1" l="1"/>
  <c r="CI130" i="1"/>
  <c r="CN137" i="1"/>
  <c r="BY33" i="3"/>
  <c r="BY31" i="3"/>
  <c r="CI132" i="1"/>
  <c r="BZ28" i="3" s="1"/>
  <c r="CJ133" i="1"/>
  <c r="CK147" i="1" l="1"/>
  <c r="CJ130" i="1"/>
  <c r="CO137" i="1"/>
  <c r="BZ33" i="3"/>
  <c r="BZ31" i="3"/>
  <c r="CJ132" i="1"/>
  <c r="CA28" i="3" s="1"/>
  <c r="CK133" i="1"/>
  <c r="CL147" i="1" l="1"/>
  <c r="CK130" i="1"/>
  <c r="CP137" i="1"/>
  <c r="CA31" i="3"/>
  <c r="CA33" i="3"/>
  <c r="CK132" i="1"/>
  <c r="CB28" i="3" s="1"/>
  <c r="CL133" i="1"/>
  <c r="CM147" i="1" l="1"/>
  <c r="CL130" i="1"/>
  <c r="CQ137" i="1"/>
  <c r="CB33" i="3"/>
  <c r="CB31" i="3"/>
  <c r="CM133" i="1"/>
  <c r="CL132" i="1"/>
  <c r="CC28" i="3" s="1"/>
  <c r="CN147" i="1" l="1"/>
  <c r="CM130" i="1"/>
  <c r="CR137" i="1"/>
  <c r="CC33" i="3"/>
  <c r="CC31" i="3"/>
  <c r="CN133" i="1"/>
  <c r="CM132" i="1"/>
  <c r="CD28" i="3" s="1"/>
  <c r="CO147" i="1" l="1"/>
  <c r="CN130" i="1"/>
  <c r="CS137" i="1"/>
  <c r="CD31" i="3"/>
  <c r="CD33" i="3"/>
  <c r="CN132" i="1"/>
  <c r="CE28" i="3" s="1"/>
  <c r="CO133" i="1"/>
  <c r="CP147" i="1" l="1"/>
  <c r="CO130" i="1"/>
  <c r="CT137" i="1"/>
  <c r="CE33" i="3"/>
  <c r="CE31" i="3"/>
  <c r="CP133" i="1"/>
  <c r="CO132" i="1"/>
  <c r="CF28" i="3" s="1"/>
  <c r="CQ147" i="1" l="1"/>
  <c r="CP130" i="1"/>
  <c r="CU137" i="1"/>
  <c r="CF31" i="3"/>
  <c r="CF33" i="3"/>
  <c r="CP132" i="1"/>
  <c r="CG28" i="3" s="1"/>
  <c r="CQ133" i="1"/>
  <c r="CR147" i="1" l="1"/>
  <c r="CQ130" i="1"/>
  <c r="CV137" i="1"/>
  <c r="CG33" i="3"/>
  <c r="CG31" i="3"/>
  <c r="CR133" i="1"/>
  <c r="CQ132" i="1"/>
  <c r="CH28" i="3" s="1"/>
  <c r="CS147" i="1" l="1"/>
  <c r="CR130" i="1"/>
  <c r="CW137" i="1"/>
  <c r="CH33" i="3"/>
  <c r="CH31" i="3"/>
  <c r="CR132" i="1"/>
  <c r="CI28" i="3" s="1"/>
  <c r="CS133" i="1"/>
  <c r="CT147" i="1" l="1"/>
  <c r="CS130" i="1"/>
  <c r="CX137" i="1"/>
  <c r="CI31" i="3"/>
  <c r="CI33" i="3"/>
  <c r="CS132" i="1"/>
  <c r="CJ28" i="3" s="1"/>
  <c r="CT133" i="1"/>
  <c r="CU147" i="1" l="1"/>
  <c r="CT130" i="1"/>
  <c r="CY137" i="1"/>
  <c r="CJ33" i="3"/>
  <c r="CJ31" i="3"/>
  <c r="CU133" i="1"/>
  <c r="CT132" i="1"/>
  <c r="CK28" i="3" s="1"/>
  <c r="CV147" i="1" l="1"/>
  <c r="CU130" i="1"/>
  <c r="CZ137" i="1"/>
  <c r="CK33" i="3"/>
  <c r="CK31" i="3"/>
  <c r="CU132" i="1"/>
  <c r="CL28" i="3" s="1"/>
  <c r="CV133" i="1"/>
  <c r="CW147" i="1" l="1"/>
  <c r="CV130" i="1"/>
  <c r="DA137" i="1"/>
  <c r="CL31" i="3"/>
  <c r="CL33" i="3"/>
  <c r="CW133" i="1"/>
  <c r="CV132" i="1"/>
  <c r="CM28" i="3" s="1"/>
  <c r="CX147" i="1" l="1"/>
  <c r="CW130" i="1"/>
  <c r="DB137" i="1"/>
  <c r="CM33" i="3"/>
  <c r="CM31" i="3"/>
  <c r="CW132" i="1"/>
  <c r="CN28" i="3" s="1"/>
  <c r="CX133" i="1"/>
  <c r="CY147" i="1" l="1"/>
  <c r="CX130" i="1"/>
  <c r="DC137" i="1"/>
  <c r="CN31" i="3"/>
  <c r="CN33" i="3"/>
  <c r="CX132" i="1"/>
  <c r="CO28" i="3" s="1"/>
  <c r="CY133" i="1"/>
  <c r="CZ147" i="1" l="1"/>
  <c r="CY130" i="1"/>
  <c r="DD137" i="1"/>
  <c r="DE137" i="1" s="1"/>
  <c r="CO33" i="3"/>
  <c r="CO31" i="3"/>
  <c r="CY132" i="1"/>
  <c r="CP28" i="3" s="1"/>
  <c r="CZ133" i="1"/>
  <c r="DA147" i="1" l="1"/>
  <c r="CZ130" i="1"/>
  <c r="CP31" i="3"/>
  <c r="CP33" i="3"/>
  <c r="DA133" i="1"/>
  <c r="CZ132" i="1"/>
  <c r="CQ28" i="3" s="1"/>
  <c r="DB147" i="1" l="1"/>
  <c r="DA130" i="1"/>
  <c r="DF137" i="1"/>
  <c r="CQ33" i="3"/>
  <c r="CQ31" i="3"/>
  <c r="DA132" i="1"/>
  <c r="CR28" i="3" s="1"/>
  <c r="DB133" i="1"/>
  <c r="DC147" i="1" l="1"/>
  <c r="DB130" i="1"/>
  <c r="DG137" i="1"/>
  <c r="CR33" i="3"/>
  <c r="CR31" i="3"/>
  <c r="DB132" i="1"/>
  <c r="CS28" i="3" s="1"/>
  <c r="DC133" i="1"/>
  <c r="DD147" i="1" l="1"/>
  <c r="DC130" i="1"/>
  <c r="DH137" i="1"/>
  <c r="CS33" i="3"/>
  <c r="CS31" i="3"/>
  <c r="DD133" i="1"/>
  <c r="DC132" i="1"/>
  <c r="CT28" i="3" s="1"/>
  <c r="DE147" i="1" l="1"/>
  <c r="DD130" i="1"/>
  <c r="DI137" i="1"/>
  <c r="CT33" i="3"/>
  <c r="CT31" i="3"/>
  <c r="DD132" i="1"/>
  <c r="CU28" i="3" s="1"/>
  <c r="DE133" i="1"/>
  <c r="DF147" i="1" l="1"/>
  <c r="DE130" i="1"/>
  <c r="DJ137" i="1"/>
  <c r="CU31" i="3"/>
  <c r="CU33" i="3"/>
  <c r="DE132" i="1"/>
  <c r="CV28" i="3" s="1"/>
  <c r="DF133" i="1"/>
  <c r="DG147" i="1" l="1"/>
  <c r="DF130" i="1"/>
  <c r="DK137" i="1"/>
  <c r="DL137" i="1" s="1"/>
  <c r="CV31" i="3"/>
  <c r="CV33" i="3"/>
  <c r="DG133" i="1"/>
  <c r="DF132" i="1"/>
  <c r="CW28" i="3" s="1"/>
  <c r="DH147" i="1" l="1"/>
  <c r="DG130" i="1"/>
  <c r="CW33" i="3"/>
  <c r="CW31" i="3"/>
  <c r="DG132" i="1"/>
  <c r="CX28" i="3" s="1"/>
  <c r="DH133" i="1"/>
  <c r="DI147" i="1" l="1"/>
  <c r="DH130" i="1"/>
  <c r="DM137" i="1"/>
  <c r="CX31" i="3"/>
  <c r="CX33" i="3"/>
  <c r="DH132" i="1"/>
  <c r="CY28" i="3" s="1"/>
  <c r="DI133" i="1"/>
  <c r="DJ147" i="1" l="1"/>
  <c r="DI130" i="1"/>
  <c r="DN137" i="1"/>
  <c r="CY33" i="3"/>
  <c r="CY31" i="3"/>
  <c r="DJ133" i="1"/>
  <c r="DI132" i="1"/>
  <c r="CZ28" i="3" s="1"/>
  <c r="DK147" i="1" l="1"/>
  <c r="DJ130" i="1"/>
  <c r="DO137" i="1"/>
  <c r="CZ33" i="3"/>
  <c r="CZ31" i="3"/>
  <c r="DJ132" i="1"/>
  <c r="DA28" i="3" s="1"/>
  <c r="DK133" i="1"/>
  <c r="DL147" i="1" l="1"/>
  <c r="DK130" i="1"/>
  <c r="DP137" i="1"/>
  <c r="DA33" i="3"/>
  <c r="DA31" i="3"/>
  <c r="DK132" i="1"/>
  <c r="DB28" i="3" s="1"/>
  <c r="DL133" i="1"/>
  <c r="DM147" i="1" l="1"/>
  <c r="DL130" i="1"/>
  <c r="DQ137" i="1"/>
  <c r="DB31" i="3"/>
  <c r="DB33" i="3"/>
  <c r="DM133" i="1"/>
  <c r="DL132" i="1"/>
  <c r="DC28" i="3" s="1"/>
  <c r="DN147" i="1" l="1"/>
  <c r="DM130" i="1"/>
  <c r="DR137" i="1"/>
  <c r="DC31" i="3"/>
  <c r="DC33" i="3"/>
  <c r="DN133" i="1"/>
  <c r="DM132" i="1"/>
  <c r="DD28" i="3" s="1"/>
  <c r="DO147" i="1" l="1"/>
  <c r="DN130" i="1"/>
  <c r="DD33" i="3"/>
  <c r="DD31" i="3"/>
  <c r="DN132" i="1"/>
  <c r="DE28" i="3" s="1"/>
  <c r="DO133" i="1"/>
  <c r="DP147" i="1" l="1"/>
  <c r="DO130" i="1"/>
  <c r="DE33" i="3"/>
  <c r="DE31" i="3"/>
  <c r="DP133" i="1"/>
  <c r="DO132" i="1"/>
  <c r="DF28" i="3" s="1"/>
  <c r="DQ147" i="1" l="1"/>
  <c r="DP130" i="1"/>
  <c r="DF31" i="3"/>
  <c r="DF33" i="3"/>
  <c r="DQ133" i="1"/>
  <c r="DP132" i="1"/>
  <c r="DG28" i="3" s="1"/>
  <c r="DR147" i="1" l="1"/>
  <c r="DR130" i="1" s="1"/>
  <c r="DQ130" i="1"/>
  <c r="DG31" i="3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2" i="3" l="1"/>
  <c r="AC34" i="3"/>
  <c r="AC33" i="3"/>
  <c r="AC31" i="3"/>
  <c r="AM134" i="1"/>
  <c r="AD30" i="3" s="1"/>
  <c r="AD32" i="3" l="1"/>
  <c r="AD34" i="3"/>
  <c r="AD31" i="3"/>
  <c r="AD33" i="3"/>
  <c r="AN134" i="1"/>
  <c r="AE30" i="3" s="1"/>
  <c r="AE32" i="3" l="1"/>
  <c r="AE34" i="3"/>
  <c r="AE33" i="3"/>
  <c r="AE31" i="3"/>
  <c r="AO134" i="1"/>
  <c r="AF30" i="3" s="1"/>
  <c r="AF34" i="3" l="1"/>
  <c r="AF32" i="3"/>
  <c r="AF33" i="3"/>
  <c r="AF31" i="3"/>
  <c r="AP134" i="1"/>
  <c r="AG30" i="3" s="1"/>
  <c r="AG32" i="3" l="1"/>
  <c r="AG34" i="3"/>
  <c r="AG33" i="3"/>
  <c r="AG31" i="3"/>
  <c r="AQ134" i="1"/>
  <c r="AH30" i="3" s="1"/>
  <c r="AH34" i="3" l="1"/>
  <c r="AH32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4" i="3" l="1"/>
  <c r="AK32" i="3"/>
  <c r="AK33" i="3"/>
  <c r="AK31" i="3"/>
  <c r="AU134" i="1"/>
  <c r="AL30" i="3" s="1"/>
  <c r="AL34" i="3" l="1"/>
  <c r="AL32" i="3"/>
  <c r="AL31" i="3"/>
  <c r="AL33" i="3"/>
  <c r="AV134" i="1"/>
  <c r="AM30" i="3" s="1"/>
  <c r="AM32" i="3" l="1"/>
  <c r="AM34" i="3"/>
  <c r="AM33" i="3"/>
  <c r="AM31" i="3"/>
  <c r="AW134" i="1"/>
  <c r="AN30" i="3" s="1"/>
  <c r="AN34" i="3" l="1"/>
  <c r="AN32" i="3"/>
  <c r="AN33" i="3"/>
  <c r="AN31" i="3"/>
  <c r="AX134" i="1"/>
  <c r="AO30" i="3" s="1"/>
  <c r="AO34" i="3" l="1"/>
  <c r="AO32" i="3"/>
  <c r="AO33" i="3"/>
  <c r="AO31" i="3"/>
  <c r="AY134" i="1"/>
  <c r="AP30" i="3" s="1"/>
  <c r="AP32" i="3" l="1"/>
  <c r="AP34" i="3"/>
  <c r="AP31" i="3"/>
  <c r="AP33" i="3"/>
  <c r="AZ134" i="1"/>
  <c r="AQ30" i="3" s="1"/>
  <c r="AQ34" i="3" l="1"/>
  <c r="AQ32" i="3"/>
  <c r="AQ33" i="3"/>
  <c r="AQ31" i="3"/>
  <c r="BA134" i="1"/>
  <c r="AR30" i="3" s="1"/>
  <c r="AR34" i="3" l="1"/>
  <c r="AR32" i="3"/>
  <c r="AR31" i="3"/>
  <c r="AR33" i="3"/>
  <c r="BB134" i="1"/>
  <c r="AS30" i="3" s="1"/>
  <c r="AS32" i="3" l="1"/>
  <c r="AS34" i="3"/>
  <c r="AS33" i="3"/>
  <c r="AS31" i="3"/>
  <c r="BC134" i="1"/>
  <c r="AT30" i="3" s="1"/>
  <c r="AT32" i="3" l="1"/>
  <c r="AT34" i="3"/>
  <c r="AT33" i="3"/>
  <c r="AT31" i="3"/>
  <c r="BD134" i="1"/>
  <c r="AU30" i="3" s="1"/>
  <c r="AU32" i="3" l="1"/>
  <c r="AU34" i="3"/>
  <c r="AU31" i="3"/>
  <c r="AU33" i="3"/>
  <c r="BE134" i="1"/>
  <c r="AV30" i="3" s="1"/>
  <c r="AV32" i="3" l="1"/>
  <c r="AV34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2" i="3" l="1"/>
  <c r="AY34" i="3"/>
  <c r="AY31" i="3"/>
  <c r="AY33" i="3"/>
  <c r="BI134" i="1"/>
  <c r="AZ30" i="3" s="1"/>
  <c r="AZ32" i="3" l="1"/>
  <c r="AZ34" i="3"/>
  <c r="AZ31" i="3"/>
  <c r="AZ33" i="3"/>
  <c r="BJ134" i="1"/>
  <c r="BA30" i="3" s="1"/>
  <c r="BA34" i="3" l="1"/>
  <c r="BA32" i="3"/>
  <c r="BA33" i="3"/>
  <c r="BA31" i="3"/>
  <c r="BK134" i="1"/>
  <c r="BB30" i="3" s="1"/>
  <c r="BB34" i="3" l="1"/>
  <c r="BB32" i="3"/>
  <c r="BB33" i="3"/>
  <c r="BB31" i="3"/>
  <c r="BL134" i="1"/>
  <c r="BC30" i="3" s="1"/>
  <c r="BC34" i="3" l="1"/>
  <c r="BC32" i="3"/>
  <c r="BC31" i="3"/>
  <c r="BC33" i="3"/>
  <c r="BM134" i="1"/>
  <c r="BD30" i="3" s="1"/>
  <c r="BD32" i="3" l="1"/>
  <c r="BD34" i="3"/>
  <c r="BD33" i="3"/>
  <c r="BD31" i="3"/>
  <c r="BN134" i="1"/>
  <c r="BE30" i="3" s="1"/>
  <c r="BE34" i="3" l="1"/>
  <c r="BE32" i="3"/>
  <c r="BE33" i="3"/>
  <c r="BE31" i="3"/>
  <c r="BO134" i="1"/>
  <c r="BF30" i="3" s="1"/>
  <c r="BF32" i="3" l="1"/>
  <c r="BF34" i="3"/>
  <c r="BF31" i="3"/>
  <c r="BF33" i="3"/>
  <c r="BP134" i="1"/>
  <c r="BG30" i="3" s="1"/>
  <c r="BG34" i="3" l="1"/>
  <c r="BG32" i="3"/>
  <c r="BG31" i="3"/>
  <c r="BG33" i="3"/>
  <c r="BQ134" i="1"/>
  <c r="BH30" i="3" s="1"/>
  <c r="BH32" i="3" l="1"/>
  <c r="BH34" i="3"/>
  <c r="BH31" i="3"/>
  <c r="BH33" i="3"/>
  <c r="BR134" i="1"/>
  <c r="BI30" i="3" s="1"/>
  <c r="BI34" i="3" l="1"/>
  <c r="BI32" i="3"/>
  <c r="BI33" i="3"/>
  <c r="BI31" i="3"/>
  <c r="BS134" i="1"/>
  <c r="BJ30" i="3" s="1"/>
  <c r="BJ32" i="3" l="1"/>
  <c r="BJ34" i="3"/>
  <c r="BJ33" i="3"/>
  <c r="BJ31" i="3"/>
  <c r="BT134" i="1"/>
  <c r="BK30" i="3" s="1"/>
  <c r="BK34" i="3" l="1"/>
  <c r="BK32" i="3"/>
  <c r="BK33" i="3"/>
  <c r="BK31" i="3"/>
  <c r="BU134" i="1"/>
  <c r="BL30" i="3" s="1"/>
  <c r="BL34" i="3" l="1"/>
  <c r="BL32" i="3"/>
  <c r="BL33" i="3"/>
  <c r="BL31" i="3"/>
  <c r="BV134" i="1"/>
  <c r="BM30" i="3" s="1"/>
  <c r="BM32" i="3" l="1"/>
  <c r="BM34" i="3"/>
  <c r="BM33" i="3"/>
  <c r="BM31" i="3"/>
  <c r="BW134" i="1"/>
  <c r="BN30" i="3" s="1"/>
  <c r="BN34" i="3" l="1"/>
  <c r="BN32" i="3"/>
  <c r="BN33" i="3"/>
  <c r="BN31" i="3"/>
  <c r="BX134" i="1"/>
  <c r="BO30" i="3" s="1"/>
  <c r="BO32" i="3" l="1"/>
  <c r="BO34" i="3"/>
  <c r="BO33" i="3"/>
  <c r="BO31" i="3"/>
  <c r="BY134" i="1"/>
  <c r="BP30" i="3" s="1"/>
  <c r="BP34" i="3" l="1"/>
  <c r="BP32" i="3"/>
  <c r="BP33" i="3"/>
  <c r="BP31" i="3"/>
  <c r="BZ134" i="1"/>
  <c r="BQ30" i="3" s="1"/>
  <c r="BQ32" i="3" l="1"/>
  <c r="BQ34" i="3"/>
  <c r="BQ31" i="3"/>
  <c r="BQ33" i="3"/>
  <c r="CA134" i="1"/>
  <c r="BR30" i="3" s="1"/>
  <c r="BR32" i="3" l="1"/>
  <c r="BR34" i="3"/>
  <c r="BR31" i="3"/>
  <c r="BR33" i="3"/>
  <c r="CB134" i="1"/>
  <c r="BS30" i="3" s="1"/>
  <c r="BS32" i="3" l="1"/>
  <c r="BS34" i="3"/>
  <c r="BS33" i="3"/>
  <c r="BS31" i="3"/>
  <c r="CC134" i="1"/>
  <c r="BT30" i="3" s="1"/>
  <c r="BT32" i="3" l="1"/>
  <c r="BT34" i="3"/>
  <c r="BT31" i="3"/>
  <c r="BT33" i="3"/>
  <c r="CD134" i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<sst xmlns="http://schemas.openxmlformats.org/spreadsheetml/2006/main" count="365" uniqueCount="198">
  <si>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</si>
  <si>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</si>
  <si>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</si>
  <si>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</si>
  <si>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</si>
  <si>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</si>
  <si>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</si>
  <si>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</si>
  <si>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</si>
  <si>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</si>
  <si>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</si>
  <si>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</si>
  <si>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</si>
  <si>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</si>
  <si>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</si>
  <si>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</si>
  <si>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</si>
  <si>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</si>
  <si>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</si>
  <si>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</si>
  <si>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</si>
  <si>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</si>
  <si>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</si>
  <si>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</si>
  <si>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</si>
  <si>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</si>
  <si>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担当B</t>
    <rPh sb="0" eb="2">
      <t>タントウ</t>
    </rPh>
    <phoneticPr fontId="1"/>
  </si>
  <si>
    <t>担当C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</si>
  <si>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</si>
  <si>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○○システム開発</t>
    <rPh sb="6" eb="8">
      <t>カイハツ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</si>
  <si>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</si>
  <si>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</si>
  <si>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</si>
  <si>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</si>
  <si>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</si>
  <si>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</si>
  <si>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</si>
  <si>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</si>
  <si>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</si>
  <si>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</si>
  <si>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</si>
  <si>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担当D</t>
    <rPh sb="0" eb="2">
      <t>タントウ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</si>
  <si>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</si>
  <si>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</si>
  <si>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</si>
  <si>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</si>
  <si>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</si>
  <si>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</si>
  <si>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</si>
  <si>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</si>
  <si>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</si>
  <si>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</si>
  <si>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</si>
  <si>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</si>
  <si>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</si>
  <si>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</si>
  <si>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</si>
  <si>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</si>
  <si>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</si>
  <si>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</si>
  <si>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</si>
  <si>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</si>
  <si>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</si>
  <si>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</si>
  <si>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</si>
  <si>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</si>
  <si>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</si>
  <si>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</si>
  <si>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</si>
  <si>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</si>
  <si>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</si>
  <si>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</si>
  <si>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</si>
  <si>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</si>
  <si>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</si>
  <si>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</si>
  <si>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</si>
  <si>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</si>
  <si>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</si>
  <si>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</si>
  <si>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</si>
  <si>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</si>
  <si>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</si>
  <si>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</si>
  <si>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</si>
  <si>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</si>
  <si>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</si>
  <si>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</si>
  <si>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</si>
  <si>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</si>
  <si>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</si>
  <si>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</si>
  <si>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</si>
  <si>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</si>
  <si>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</si>
  <si>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</si>
  <si>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</si>
  <si>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</si>
  <si>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</si>
  <si>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</si>
  <si>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</si>
  <si>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</si>
  <si>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</si>
  <si>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</si>
  <si>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</si>
  <si>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</si>
  <si>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</si>
  <si>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</si>
  <si>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</si>
  <si>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</si>
  <si>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</si>
  <si>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</si>
  <si>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</si>
  <si>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</si>
  <si>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</si>
  <si>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</si>
  <si>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</si>
  <si>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</si>
  <si>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</si>
  <si>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</si>
  <si>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</si>
  <si>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>保留</t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</si>
  <si>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</si>
  <si>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</si>
  <si>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</si>
  <si>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</si>
  <si>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</si>
  <si>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</si>
  <si>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</si>
  <si>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</si>
  <si>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</si>
  <si>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</si>
  <si>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</si>
  <si>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</si>
  <si>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</si>
  <si>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</si>
  <si>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</si>
  <si>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</si>
  <si>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単体テスト計画作成</t>
    <rPh sb="0" eb="2">
      <t>タンタイ</t>
    </rPh>
    <rPh sb="5" eb="7">
      <t>ケイカク</t>
    </rPh>
    <rPh sb="7" eb="9">
      <t>サクセイ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</si>
  <si>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</si>
  <si>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結合テスト計画作成</t>
    <rPh sb="0" eb="2">
      <t>ケツゴウ</t>
    </rPh>
    <rPh sb="5" eb="7">
      <t>ケイカク</t>
    </rPh>
    <rPh sb="7" eb="9">
      <t>サクセイ</t>
    </rPh>
    <phoneticPr fontId="1"/>
  </si>
  <si>
    <t>結合テスト計画</t>
    <rPh sb="0" eb="2">
      <t>ケツゴウ</t>
    </rPh>
    <rPh sb="5" eb="7">
      <t>ケイカク</t>
    </rPh>
    <phoneticPr fontId="1"/>
  </si>
  <si>
    <t>システムテスト計画作成</t>
    <rPh sb="7" eb="9">
      <t>ケイカク</t>
    </rPh>
    <rPh sb="9" eb="11">
      <t>サクセイ</t>
    </rPh>
    <phoneticPr fontId="1"/>
  </si>
  <si>
    <t>システムテスト計画</t>
    <rPh sb="7" eb="9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</si>
  <si>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</si>
  <si>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</si>
  <si>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</si>
  <si>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プログラミング</t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</si>
  <si>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</si>
  <si>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</si>
  <si>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</si>
  <si>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</si>
  <si>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</si>
  <si>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</si>
  <si>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</si>
  <si>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</si>
  <si>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</si>
  <si>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</si>
  <si>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</si>
  <si>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</si>
  <si>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</si>
  <si>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</si>
  <si>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</si>
  <si>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</si>
  <si>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</si>
  <si>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単体テスト</t>
    <rPh sb="0" eb="2">
      <t>タンタイ</t>
    </rPh>
    <phoneticPr fontId="1"/>
  </si>
  <si>
    <t>単体テスト報告</t>
    <rPh sb="0" eb="2">
      <t>タンタイ</t>
    </rPh>
    <rPh sb="5" eb="7">
      <t>ホウコク</t>
    </rPh>
    <phoneticPr fontId="1"/>
  </si>
  <si>
    <t>結合テスト</t>
    <rPh sb="0" eb="2">
      <t>ケツゴウ</t>
    </rPh>
    <phoneticPr fontId="1"/>
  </si>
  <si>
    <t>結合テスト報告</t>
    <rPh sb="0" eb="2">
      <t>ケツゴウ</t>
    </rPh>
    <rPh sb="5" eb="7">
      <t>ホウコク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</si>
  <si>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</si>
  <si>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</si>
  <si>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</si>
  <si>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</si>
  <si>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</si>
  <si>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</si>
  <si>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</si>
  <si>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</si>
  <si>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</si>
  <si>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</si>
  <si>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</si>
  <si>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</si>
  <si>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</si>
  <si>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</si>
  <si>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</si>
  <si>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</si>
  <si>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</si>
  <si>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</si>
  <si>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</si>
  <si>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</si>
  <si>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</si>
  <si>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</si>
  <si>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</si>
  <si>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</si>
  <si>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</si>
  <si>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マニュアル</t>
    <phoneticPr fontId="1"/>
  </si>
  <si>
    <t>マニュアル</t>
    <phoneticPr fontId="1"/>
  </si>
  <si>
    <t>システムテスト</t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</si>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</sst>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66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194</c:v>
                </c:pt>
                <c:pt idx="10">
                  <c:v>226</c:v>
                </c:pt>
                <c:pt idx="11">
                  <c:v>251</c:v>
                </c:pt>
                <c:pt idx="12">
                  <c:v>275</c:v>
                </c:pt>
                <c:pt idx="13">
                  <c:v>311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209</c:v>
                </c:pt>
                <c:pt idx="10">
                  <c:v>220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195520"/>
        <c:axId val="268196080"/>
      </c:lineChart>
      <c:dateAx>
        <c:axId val="2681955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68196080"/>
        <c:crosses val="autoZero"/>
        <c:auto val="1"/>
        <c:lblOffset val="100"/>
        <c:baseTimeUnit val="days"/>
      </c:dateAx>
      <c:valAx>
        <c:axId val="268196080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68195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BS15" activePane="bottomRight" state="frozen"/>
      <selection pane="topRight" activeCell="J1" sqref="J1"/>
      <selection pane="bottomLeft" activeCell="A5" sqref="A5"/>
      <selection pane="bottomRight" activeCell="C33" sqref="C33:C34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87" t="s">
        <v>29</v>
      </c>
      <c r="C1" s="88"/>
      <c r="D1" s="3" t="s">
        <v>3</v>
      </c>
      <c r="E1" s="89" t="s">
        <v>6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0" t="s">
        <v>0</v>
      </c>
      <c r="Q1" s="81"/>
      <c r="R1" s="81"/>
      <c r="S1" s="81"/>
      <c r="T1" s="82"/>
      <c r="U1" s="83" t="s">
        <v>4</v>
      </c>
      <c r="V1" s="84"/>
      <c r="W1" s="84"/>
      <c r="X1" s="84"/>
      <c r="Y1" s="84"/>
      <c r="Z1" s="85"/>
      <c r="AA1" s="80" t="s">
        <v>7</v>
      </c>
      <c r="AB1" s="81"/>
      <c r="AC1" s="82"/>
      <c r="AD1" s="83"/>
      <c r="AE1" s="84"/>
      <c r="AF1" s="84"/>
      <c r="AG1" s="84"/>
      <c r="AH1" s="85"/>
      <c r="AI1" s="78" t="s">
        <v>8</v>
      </c>
      <c r="AJ1" s="78"/>
      <c r="AK1" s="78"/>
      <c r="AL1" s="72"/>
      <c r="AM1" s="73"/>
      <c r="AN1" s="73"/>
      <c r="AO1" s="73"/>
      <c r="AP1" s="74"/>
    </row>
    <row r="2" spans="1:122" x14ac:dyDescent="0.15">
      <c r="A2" s="4"/>
      <c r="D2" s="10" t="s">
        <v>30</v>
      </c>
      <c r="E2" s="11">
        <f>SUM(J5,J7,J11,J9,J13,J15,J17,J19,J23,J25,J27,J29,J31,J33,J21,J35,J37,J39,J41,J43,J45,J47,J49,J51,J53,J55,J57,J59,J61,J63,J65,J67,J69)/20</f>
        <v>1.5125</v>
      </c>
      <c r="F2" s="1" t="s">
        <v>31</v>
      </c>
      <c r="G2" s="1"/>
      <c r="H2" s="10" t="s">
        <v>32</v>
      </c>
      <c r="I2" s="11">
        <f>SUM(J6,J8,J12,J10,J14,J16,J18,J20,J24,J26,J28,J30,J32,J34,J22,J36,J38,J40,J42,J44,J46,J48,J50,J52,J54,J56,J58,J60,J62,J64,J66,J68,J70)/20</f>
        <v>1.20625</v>
      </c>
      <c r="J2" s="1" t="s">
        <v>31</v>
      </c>
      <c r="K2" s="1"/>
      <c r="L2" s="1"/>
    </row>
    <row r="3" spans="1:122" ht="28.5" customHeight="1" x14ac:dyDescent="0.15">
      <c r="A3" s="75" t="s">
        <v>33</v>
      </c>
      <c r="B3" s="79" t="s">
        <v>16</v>
      </c>
      <c r="C3" s="79" t="s">
        <v>34</v>
      </c>
      <c r="D3" s="79" t="s">
        <v>23</v>
      </c>
      <c r="E3" s="79" t="s">
        <v>1</v>
      </c>
      <c r="F3" s="79"/>
      <c r="G3" s="79"/>
      <c r="H3" s="79"/>
      <c r="I3" s="79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6"/>
      <c r="B4" s="79"/>
      <c r="C4" s="79"/>
      <c r="D4" s="79"/>
      <c r="E4" s="14" t="str">
        <f>データ!A2</f>
        <v>担当A</v>
      </c>
      <c r="F4" s="14" t="str">
        <f>データ!A3</f>
        <v>担当B</v>
      </c>
      <c r="G4" s="14" t="str">
        <f>データ!A4</f>
        <v>担当C</v>
      </c>
      <c r="H4" s="14" t="str">
        <f>IF(データ!A5&lt;&gt;"",データ!A5,"－")</f>
        <v>担当D</v>
      </c>
      <c r="I4" s="79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7">
        <v>0</v>
      </c>
      <c r="B5" s="68" t="s">
        <v>109</v>
      </c>
      <c r="C5" s="77"/>
      <c r="D5" s="77"/>
      <c r="E5" s="86"/>
      <c r="F5" s="86"/>
      <c r="G5" s="86"/>
      <c r="H5" s="86"/>
      <c r="I5" s="86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77"/>
      <c r="B6" s="69"/>
      <c r="C6" s="77"/>
      <c r="D6" s="77"/>
      <c r="E6" s="86"/>
      <c r="F6" s="86"/>
      <c r="G6" s="86"/>
      <c r="H6" s="86"/>
      <c r="I6" s="86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77">
        <v>1</v>
      </c>
      <c r="B7" s="77" t="s">
        <v>20</v>
      </c>
      <c r="C7" s="68"/>
      <c r="D7" s="68"/>
      <c r="E7" s="86"/>
      <c r="F7" s="86"/>
      <c r="G7" s="86"/>
      <c r="H7" s="86"/>
      <c r="I7" s="86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7"/>
      <c r="B8" s="77"/>
      <c r="C8" s="69"/>
      <c r="D8" s="69"/>
      <c r="E8" s="86"/>
      <c r="F8" s="86"/>
      <c r="G8" s="86"/>
      <c r="H8" s="86"/>
      <c r="I8" s="86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7">
        <v>1.1000000000000001</v>
      </c>
      <c r="B9" s="77"/>
      <c r="C9" s="68" t="s">
        <v>110</v>
      </c>
      <c r="D9" s="68" t="s">
        <v>90</v>
      </c>
      <c r="E9" s="70" t="s">
        <v>91</v>
      </c>
      <c r="F9" s="70" t="s">
        <v>91</v>
      </c>
      <c r="G9" s="70" t="s">
        <v>91</v>
      </c>
      <c r="H9" s="70"/>
      <c r="I9" s="70" t="s">
        <v>111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7"/>
      <c r="B10" s="77"/>
      <c r="C10" s="69"/>
      <c r="D10" s="69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7">
        <v>1.2</v>
      </c>
      <c r="B11" s="77"/>
      <c r="C11" s="68" t="s">
        <v>15</v>
      </c>
      <c r="D11" s="68" t="s">
        <v>24</v>
      </c>
      <c r="E11" s="70" t="s">
        <v>91</v>
      </c>
      <c r="F11" s="70" t="s">
        <v>91</v>
      </c>
      <c r="G11" s="70" t="s">
        <v>91</v>
      </c>
      <c r="H11" s="70"/>
      <c r="I11" s="70" t="s">
        <v>111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7"/>
      <c r="B12" s="77"/>
      <c r="C12" s="69"/>
      <c r="D12" s="69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8">
        <v>2</v>
      </c>
      <c r="B13" s="68" t="s">
        <v>112</v>
      </c>
      <c r="C13" s="68"/>
      <c r="D13" s="68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9"/>
      <c r="B14" s="69"/>
      <c r="C14" s="69"/>
      <c r="D14" s="69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68">
        <v>2.1</v>
      </c>
      <c r="B15" s="68"/>
      <c r="C15" s="68" t="s">
        <v>113</v>
      </c>
      <c r="D15" s="68" t="s">
        <v>114</v>
      </c>
      <c r="E15" s="70" t="s">
        <v>91</v>
      </c>
      <c r="F15" s="70" t="s">
        <v>91</v>
      </c>
      <c r="G15" s="70" t="s">
        <v>91</v>
      </c>
      <c r="H15" s="70"/>
      <c r="I15" s="70" t="s">
        <v>111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69"/>
      <c r="B16" s="69"/>
      <c r="C16" s="69"/>
      <c r="D16" s="69"/>
      <c r="E16" s="71"/>
      <c r="F16" s="71"/>
      <c r="G16" s="71"/>
      <c r="H16" s="71"/>
      <c r="I16" s="71"/>
      <c r="J16" s="13">
        <f>IF(C15&lt;&gt;"",SUM(K16:DR16)/データ!$D$2,"")</f>
        <v>7.625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68">
        <v>3</v>
      </c>
      <c r="B17" s="68" t="s">
        <v>115</v>
      </c>
      <c r="C17" s="68"/>
      <c r="D17" s="68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69"/>
      <c r="B18" s="69"/>
      <c r="C18" s="69"/>
      <c r="D18" s="69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68">
        <v>3.1</v>
      </c>
      <c r="B19" s="68"/>
      <c r="C19" s="68" t="s">
        <v>116</v>
      </c>
      <c r="D19" s="68" t="s">
        <v>117</v>
      </c>
      <c r="E19" s="70" t="s">
        <v>91</v>
      </c>
      <c r="F19" s="70" t="s">
        <v>91</v>
      </c>
      <c r="G19" s="70" t="s">
        <v>91</v>
      </c>
      <c r="H19" s="70"/>
      <c r="I19" s="70" t="s">
        <v>111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69"/>
      <c r="B20" s="69"/>
      <c r="C20" s="69"/>
      <c r="D20" s="69"/>
      <c r="E20" s="71"/>
      <c r="F20" s="71"/>
      <c r="G20" s="71"/>
      <c r="H20" s="71"/>
      <c r="I20" s="71"/>
      <c r="J20" s="13">
        <f>IF(C19&lt;&gt;"",SUM(K20:DR20)/データ!$D$2,"")</f>
        <v>6.125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68">
        <v>3.2</v>
      </c>
      <c r="B21" s="68"/>
      <c r="C21" s="68" t="s">
        <v>119</v>
      </c>
      <c r="D21" s="68" t="s">
        <v>120</v>
      </c>
      <c r="E21" s="70" t="s">
        <v>91</v>
      </c>
      <c r="F21" s="70" t="s">
        <v>91</v>
      </c>
      <c r="G21" s="70" t="s">
        <v>91</v>
      </c>
      <c r="H21" s="70"/>
      <c r="I21" s="70" t="s">
        <v>121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69"/>
      <c r="B22" s="69"/>
      <c r="C22" s="69"/>
      <c r="D22" s="69"/>
      <c r="E22" s="71"/>
      <c r="F22" s="71"/>
      <c r="G22" s="71"/>
      <c r="H22" s="71"/>
      <c r="I22" s="71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68">
        <v>4</v>
      </c>
      <c r="B23" s="68" t="s">
        <v>122</v>
      </c>
      <c r="C23" s="68"/>
      <c r="D23" s="68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69"/>
      <c r="B24" s="69"/>
      <c r="C24" s="69"/>
      <c r="D24" s="69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68">
        <v>4.0999999999999996</v>
      </c>
      <c r="B25" s="68"/>
      <c r="C25" s="68" t="s">
        <v>42</v>
      </c>
      <c r="D25" s="68" t="s">
        <v>123</v>
      </c>
      <c r="E25" s="70" t="s">
        <v>91</v>
      </c>
      <c r="F25" s="70" t="s">
        <v>91</v>
      </c>
      <c r="G25" s="70" t="s">
        <v>91</v>
      </c>
      <c r="H25" s="70"/>
      <c r="I25" s="70" t="s">
        <v>111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69"/>
      <c r="B26" s="69"/>
      <c r="C26" s="69"/>
      <c r="D26" s="69"/>
      <c r="E26" s="71"/>
      <c r="F26" s="71"/>
      <c r="G26" s="71"/>
      <c r="H26" s="71"/>
      <c r="I26" s="71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68">
        <v>5</v>
      </c>
      <c r="B27" s="68" t="s">
        <v>124</v>
      </c>
      <c r="C27" s="68"/>
      <c r="D27" s="68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69"/>
      <c r="B28" s="69"/>
      <c r="C28" s="69"/>
      <c r="D28" s="69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68"/>
      <c r="B29" s="68"/>
      <c r="C29" s="68" t="s">
        <v>125</v>
      </c>
      <c r="D29" s="68" t="s">
        <v>126</v>
      </c>
      <c r="E29" s="70"/>
      <c r="F29" s="70" t="s">
        <v>127</v>
      </c>
      <c r="G29" s="70" t="s">
        <v>127</v>
      </c>
      <c r="H29" s="70"/>
      <c r="I29" s="70" t="s">
        <v>118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69"/>
      <c r="B30" s="69"/>
      <c r="C30" s="69"/>
      <c r="D30" s="69"/>
      <c r="E30" s="71"/>
      <c r="F30" s="71"/>
      <c r="G30" s="71"/>
      <c r="H30" s="71"/>
      <c r="I30" s="71"/>
      <c r="J30" s="13">
        <f>IF(C29&lt;&gt;"",SUM(K30:DR30)/データ!$D$2,"")</f>
        <v>0.375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>
        <v>0</v>
      </c>
      <c r="BS30" s="40">
        <v>0</v>
      </c>
      <c r="BT30" s="40">
        <v>0</v>
      </c>
      <c r="BU30" s="40"/>
      <c r="BV30" s="40">
        <v>3</v>
      </c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68"/>
      <c r="B31" s="68"/>
      <c r="C31" s="68" t="s">
        <v>128</v>
      </c>
      <c r="D31" s="68" t="s">
        <v>129</v>
      </c>
      <c r="E31" s="70"/>
      <c r="F31" s="70" t="s">
        <v>127</v>
      </c>
      <c r="G31" s="70" t="s">
        <v>127</v>
      </c>
      <c r="H31" s="70"/>
      <c r="I31" s="70" t="s">
        <v>118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69"/>
      <c r="B32" s="69"/>
      <c r="C32" s="69"/>
      <c r="D32" s="69"/>
      <c r="E32" s="71"/>
      <c r="F32" s="71"/>
      <c r="G32" s="71"/>
      <c r="H32" s="71"/>
      <c r="I32" s="71"/>
      <c r="J32" s="13">
        <f>IF(C31&lt;&gt;"",SUM(K32:DR32)/データ!$D$2,"")</f>
        <v>1.375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>
        <v>0</v>
      </c>
      <c r="BV32" s="40">
        <v>3</v>
      </c>
      <c r="BW32" s="40"/>
      <c r="BX32" s="40"/>
      <c r="BY32" s="40">
        <v>2</v>
      </c>
      <c r="BZ32" s="40">
        <v>2</v>
      </c>
      <c r="CA32" s="40">
        <v>2</v>
      </c>
      <c r="CB32" s="40">
        <v>2</v>
      </c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68"/>
      <c r="B33" s="68"/>
      <c r="C33" s="68" t="s">
        <v>130</v>
      </c>
      <c r="D33" s="68" t="s">
        <v>131</v>
      </c>
      <c r="E33" s="70"/>
      <c r="F33" s="70" t="s">
        <v>127</v>
      </c>
      <c r="G33" s="70" t="s">
        <v>127</v>
      </c>
      <c r="H33" s="70"/>
      <c r="I33" s="70" t="s">
        <v>47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69"/>
      <c r="B34" s="69"/>
      <c r="C34" s="69"/>
      <c r="D34" s="69"/>
      <c r="E34" s="71"/>
      <c r="F34" s="71"/>
      <c r="G34" s="71"/>
      <c r="H34" s="71"/>
      <c r="I34" s="71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68"/>
      <c r="B35" s="68" t="s">
        <v>132</v>
      </c>
      <c r="C35" s="68"/>
      <c r="D35" s="68"/>
      <c r="E35" s="70"/>
      <c r="F35" s="70"/>
      <c r="G35" s="70"/>
      <c r="H35" s="70"/>
      <c r="I35" s="70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69"/>
      <c r="B36" s="69"/>
      <c r="C36" s="69"/>
      <c r="D36" s="69"/>
      <c r="E36" s="71"/>
      <c r="F36" s="71"/>
      <c r="G36" s="71"/>
      <c r="H36" s="71"/>
      <c r="I36" s="71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68"/>
      <c r="B37" s="68"/>
      <c r="C37" s="68" t="s">
        <v>133</v>
      </c>
      <c r="D37" s="68" t="s">
        <v>134</v>
      </c>
      <c r="E37" s="70" t="s">
        <v>127</v>
      </c>
      <c r="F37" s="70"/>
      <c r="G37" s="70"/>
      <c r="H37" s="70"/>
      <c r="I37" s="70" t="s">
        <v>118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69"/>
      <c r="B38" s="69"/>
      <c r="C38" s="69"/>
      <c r="D38" s="69"/>
      <c r="E38" s="71"/>
      <c r="F38" s="71"/>
      <c r="G38" s="71"/>
      <c r="H38" s="71"/>
      <c r="I38" s="71"/>
      <c r="J38" s="13">
        <f>IF(C37&lt;&gt;"",SUM(K38:DR38)/データ!$D$2,"")</f>
        <v>0.125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>
        <v>1</v>
      </c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68"/>
      <c r="B39" s="68"/>
      <c r="C39" s="68" t="s">
        <v>135</v>
      </c>
      <c r="D39" s="68" t="s">
        <v>136</v>
      </c>
      <c r="E39" s="70" t="s">
        <v>127</v>
      </c>
      <c r="F39" s="70"/>
      <c r="G39" s="70"/>
      <c r="H39" s="70"/>
      <c r="I39" s="70" t="s">
        <v>47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69"/>
      <c r="B40" s="69"/>
      <c r="C40" s="69"/>
      <c r="D40" s="69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68"/>
      <c r="B41" s="68" t="s">
        <v>137</v>
      </c>
      <c r="C41" s="68"/>
      <c r="D41" s="68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69"/>
      <c r="B42" s="69"/>
      <c r="C42" s="69"/>
      <c r="D42" s="69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8"/>
      <c r="B43" s="68"/>
      <c r="C43" s="68" t="s">
        <v>138</v>
      </c>
      <c r="D43" s="68" t="s">
        <v>139</v>
      </c>
      <c r="E43" s="70" t="s">
        <v>127</v>
      </c>
      <c r="F43" s="70" t="s">
        <v>127</v>
      </c>
      <c r="G43" s="70" t="s">
        <v>127</v>
      </c>
      <c r="H43" s="70"/>
      <c r="I43" s="70" t="s">
        <v>47</v>
      </c>
      <c r="J43" s="12">
        <f>IF(C43&lt;&gt;"",SUM(K43:DR43)/データ!$D$2,"")</f>
        <v>0.25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>
        <v>2</v>
      </c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1"/>
      <c r="F44" s="71"/>
      <c r="G44" s="71"/>
      <c r="H44" s="71"/>
      <c r="I44" s="71"/>
      <c r="J44" s="13">
        <f>IF(C43&lt;&gt;"",SUM(K44:DR44)/データ!$D$2,"")</f>
        <v>0.125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>
        <v>1</v>
      </c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8"/>
      <c r="B45" s="68"/>
      <c r="C45" s="68" t="s">
        <v>140</v>
      </c>
      <c r="D45" s="68" t="s">
        <v>141</v>
      </c>
      <c r="E45" s="70" t="s">
        <v>127</v>
      </c>
      <c r="F45" s="70" t="s">
        <v>127</v>
      </c>
      <c r="G45" s="70" t="s">
        <v>127</v>
      </c>
      <c r="H45" s="70"/>
      <c r="I45" s="70" t="s">
        <v>47</v>
      </c>
      <c r="J45" s="12">
        <f>IF(C45&lt;&gt;"",SUM(K45:DR45)/データ!$D$2,"")</f>
        <v>0.25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>
        <v>2</v>
      </c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1"/>
      <c r="F46" s="71"/>
      <c r="G46" s="71"/>
      <c r="H46" s="71"/>
      <c r="I46" s="71"/>
      <c r="J46" s="13">
        <f>IF(C45&lt;&gt;"",SUM(K46:DR46)/データ!$D$2,"")</f>
        <v>0.125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>
        <v>1</v>
      </c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/>
      <c r="B47" s="68"/>
      <c r="C47" s="68" t="s">
        <v>142</v>
      </c>
      <c r="D47" s="68" t="s">
        <v>143</v>
      </c>
      <c r="E47" s="70" t="s">
        <v>127</v>
      </c>
      <c r="F47" s="70" t="s">
        <v>127</v>
      </c>
      <c r="G47" s="70" t="s">
        <v>127</v>
      </c>
      <c r="H47" s="70"/>
      <c r="I47" s="70" t="s">
        <v>47</v>
      </c>
      <c r="J47" s="12">
        <f>IF(C47&lt;&gt;"",SUM(K47:DR47)/データ!$D$2,"")</f>
        <v>0.25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>
        <v>2</v>
      </c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9"/>
      <c r="B48" s="69"/>
      <c r="C48" s="69"/>
      <c r="D48" s="69"/>
      <c r="E48" s="71"/>
      <c r="F48" s="71"/>
      <c r="G48" s="71"/>
      <c r="H48" s="71"/>
      <c r="I48" s="71"/>
      <c r="J48" s="13">
        <f>IF(C47&lt;&gt;"",SUM(K48:DR48)/データ!$D$2,"")</f>
        <v>0.125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>
        <v>1</v>
      </c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/>
      <c r="B49" s="68"/>
      <c r="C49" s="68" t="s">
        <v>144</v>
      </c>
      <c r="D49" s="68" t="s">
        <v>145</v>
      </c>
      <c r="E49" s="70" t="s">
        <v>127</v>
      </c>
      <c r="F49" s="70" t="s">
        <v>127</v>
      </c>
      <c r="G49" s="70" t="s">
        <v>127</v>
      </c>
      <c r="H49" s="70"/>
      <c r="I49" s="70" t="s">
        <v>47</v>
      </c>
      <c r="J49" s="12">
        <f>IF(C49&lt;&gt;"",SUM(K49:DR49)/データ!$D$2,"")</f>
        <v>0.625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>
        <v>2</v>
      </c>
      <c r="BZ49" s="37">
        <v>1</v>
      </c>
      <c r="CA49" s="37">
        <v>1</v>
      </c>
      <c r="CB49" s="37">
        <v>1</v>
      </c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1"/>
      <c r="F50" s="71"/>
      <c r="G50" s="71"/>
      <c r="H50" s="71"/>
      <c r="I50" s="71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8"/>
      <c r="B51" s="68" t="s">
        <v>146</v>
      </c>
      <c r="C51" s="68"/>
      <c r="D51" s="68"/>
      <c r="E51" s="70"/>
      <c r="F51" s="70"/>
      <c r="G51" s="70"/>
      <c r="H51" s="70"/>
      <c r="I51" s="70"/>
      <c r="J51" s="12" t="str">
        <f>IF(C51&lt;&gt;"",SUM(K51:DR51)/データ!$D$2,"")</f>
        <v/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1"/>
      <c r="F52" s="71"/>
      <c r="G52" s="71"/>
      <c r="H52" s="71"/>
      <c r="I52" s="71"/>
      <c r="J52" s="13" t="str">
        <f>IF(C51&lt;&gt;"",SUM(K52:DR52)/データ!$D$2,"")</f>
        <v/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8"/>
      <c r="B53" s="68" t="s">
        <v>147</v>
      </c>
      <c r="C53" s="68"/>
      <c r="D53" s="68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69"/>
      <c r="B54" s="69"/>
      <c r="C54" s="69"/>
      <c r="D54" s="69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/>
      <c r="B55" s="68"/>
      <c r="C55" s="68" t="s">
        <v>148</v>
      </c>
      <c r="D55" s="68" t="s">
        <v>149</v>
      </c>
      <c r="E55" s="70" t="s">
        <v>127</v>
      </c>
      <c r="F55" s="70" t="s">
        <v>127</v>
      </c>
      <c r="G55" s="70" t="s">
        <v>127</v>
      </c>
      <c r="H55" s="70"/>
      <c r="I55" s="70" t="s">
        <v>47</v>
      </c>
      <c r="J55" s="12">
        <f>IF(C55&lt;&gt;"",SUM(K55:DR55)/データ!$D$2,"")</f>
        <v>1.875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>
        <v>12</v>
      </c>
      <c r="CD55" s="37"/>
      <c r="CE55" s="37"/>
      <c r="CF55" s="37">
        <v>3</v>
      </c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69"/>
      <c r="B56" s="69"/>
      <c r="C56" s="69"/>
      <c r="D56" s="69"/>
      <c r="E56" s="71"/>
      <c r="F56" s="71"/>
      <c r="G56" s="71"/>
      <c r="H56" s="71"/>
      <c r="I56" s="71"/>
      <c r="J56" s="13">
        <f>IF(C55&lt;&gt;"",SUM(K56:DR56)/データ!$D$2,"")</f>
        <v>0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8"/>
      <c r="B57" s="68"/>
      <c r="C57" s="68" t="s">
        <v>150</v>
      </c>
      <c r="D57" s="68" t="s">
        <v>151</v>
      </c>
      <c r="E57" s="70" t="s">
        <v>127</v>
      </c>
      <c r="F57" s="70" t="s">
        <v>127</v>
      </c>
      <c r="G57" s="70" t="s">
        <v>127</v>
      </c>
      <c r="H57" s="70"/>
      <c r="I57" s="70" t="s">
        <v>47</v>
      </c>
      <c r="J57" s="12">
        <f>IF(C57&lt;&gt;"",SUM(K57:DR57)/データ!$D$2,"")</f>
        <v>0.375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>
        <v>3</v>
      </c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9"/>
      <c r="B58" s="69"/>
      <c r="C58" s="69"/>
      <c r="D58" s="69"/>
      <c r="E58" s="71"/>
      <c r="F58" s="71"/>
      <c r="G58" s="71"/>
      <c r="H58" s="71"/>
      <c r="I58" s="71"/>
      <c r="J58" s="13">
        <f>IF(C57&lt;&gt;"",SUM(K58:DR58)/データ!$D$2,"")</f>
        <v>0</v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8"/>
      <c r="B59" s="68"/>
      <c r="C59" s="68" t="s">
        <v>152</v>
      </c>
      <c r="D59" s="68" t="s">
        <v>153</v>
      </c>
      <c r="E59" s="70" t="s">
        <v>127</v>
      </c>
      <c r="F59" s="70" t="s">
        <v>127</v>
      </c>
      <c r="G59" s="70" t="s">
        <v>127</v>
      </c>
      <c r="H59" s="70"/>
      <c r="I59" s="70" t="s">
        <v>47</v>
      </c>
      <c r="J59" s="12">
        <f>IF(C59&lt;&gt;"",SUM(K59:DR59)/データ!$D$2,"")</f>
        <v>1.25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>
        <v>3</v>
      </c>
      <c r="CI59" s="37">
        <v>3</v>
      </c>
      <c r="CJ59" s="37">
        <v>4</v>
      </c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9"/>
      <c r="B60" s="69"/>
      <c r="C60" s="69"/>
      <c r="D60" s="69"/>
      <c r="E60" s="71"/>
      <c r="F60" s="71"/>
      <c r="G60" s="71"/>
      <c r="H60" s="71"/>
      <c r="I60" s="71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8"/>
      <c r="B61" s="68"/>
      <c r="C61" s="68" t="s">
        <v>154</v>
      </c>
      <c r="D61" s="68" t="s">
        <v>155</v>
      </c>
      <c r="E61" s="70" t="s">
        <v>127</v>
      </c>
      <c r="F61" s="70" t="s">
        <v>127</v>
      </c>
      <c r="G61" s="70" t="s">
        <v>127</v>
      </c>
      <c r="H61" s="70"/>
      <c r="I61" s="70" t="s">
        <v>47</v>
      </c>
      <c r="J61" s="12">
        <f>IF(C61&lt;&gt;"",SUM(K61:DR61)/データ!$D$2,"")</f>
        <v>0.375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>
        <v>3</v>
      </c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9"/>
      <c r="B62" s="69"/>
      <c r="C62" s="69"/>
      <c r="D62" s="69"/>
      <c r="E62" s="71"/>
      <c r="F62" s="71"/>
      <c r="G62" s="71"/>
      <c r="H62" s="71"/>
      <c r="I62" s="71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8"/>
      <c r="B63" s="68"/>
      <c r="C63" s="68" t="s">
        <v>156</v>
      </c>
      <c r="D63" s="68" t="s">
        <v>157</v>
      </c>
      <c r="E63" s="70" t="s">
        <v>127</v>
      </c>
      <c r="F63" s="70" t="s">
        <v>127</v>
      </c>
      <c r="G63" s="70" t="s">
        <v>127</v>
      </c>
      <c r="H63" s="70"/>
      <c r="I63" s="70" t="s">
        <v>47</v>
      </c>
      <c r="J63" s="12">
        <f>IF(C63&lt;&gt;"",SUM(K63:DR63)/データ!$D$2,"")</f>
        <v>0.125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>
        <v>1</v>
      </c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69"/>
      <c r="B64" s="69"/>
      <c r="C64" s="69"/>
      <c r="D64" s="69"/>
      <c r="E64" s="71"/>
      <c r="F64" s="71"/>
      <c r="G64" s="71"/>
      <c r="H64" s="71"/>
      <c r="I64" s="71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68"/>
      <c r="B65" s="68"/>
      <c r="C65" s="68" t="s">
        <v>158</v>
      </c>
      <c r="D65" s="68" t="s">
        <v>159</v>
      </c>
      <c r="E65" s="70" t="s">
        <v>127</v>
      </c>
      <c r="F65" s="70" t="s">
        <v>127</v>
      </c>
      <c r="G65" s="70" t="s">
        <v>127</v>
      </c>
      <c r="H65" s="70"/>
      <c r="I65" s="70" t="s">
        <v>47</v>
      </c>
      <c r="J65" s="12">
        <f>IF(C65&lt;&gt;"",SUM(K65:DR65)/データ!$D$2,"")</f>
        <v>0.25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>
        <v>2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69"/>
      <c r="B66" s="69"/>
      <c r="C66" s="69"/>
      <c r="D66" s="69"/>
      <c r="E66" s="71"/>
      <c r="F66" s="71"/>
      <c r="G66" s="71"/>
      <c r="H66" s="71"/>
      <c r="I66" s="71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8"/>
      <c r="B67" s="68"/>
      <c r="C67" s="68" t="s">
        <v>160</v>
      </c>
      <c r="D67" s="68" t="s">
        <v>161</v>
      </c>
      <c r="E67" s="70" t="s">
        <v>127</v>
      </c>
      <c r="F67" s="70" t="s">
        <v>127</v>
      </c>
      <c r="G67" s="70" t="s">
        <v>127</v>
      </c>
      <c r="H67" s="70"/>
      <c r="I67" s="70" t="s">
        <v>47</v>
      </c>
      <c r="J67" s="12">
        <f>IF(C67&lt;&gt;"",SUM(K67:DR67)/データ!$D$2,"")</f>
        <v>0.75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>
        <v>3</v>
      </c>
      <c r="CN67" s="39">
        <v>3</v>
      </c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9"/>
      <c r="B68" s="69"/>
      <c r="C68" s="69"/>
      <c r="D68" s="69"/>
      <c r="E68" s="71"/>
      <c r="F68" s="71"/>
      <c r="G68" s="71"/>
      <c r="H68" s="71"/>
      <c r="I68" s="71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68"/>
      <c r="B69" s="68"/>
      <c r="C69" s="68" t="s">
        <v>162</v>
      </c>
      <c r="D69" s="68" t="s">
        <v>163</v>
      </c>
      <c r="E69" s="70" t="s">
        <v>127</v>
      </c>
      <c r="F69" s="70" t="s">
        <v>127</v>
      </c>
      <c r="G69" s="70" t="s">
        <v>127</v>
      </c>
      <c r="H69" s="70"/>
      <c r="I69" s="70" t="s">
        <v>47</v>
      </c>
      <c r="J69" s="12">
        <f>IF(C69&lt;&gt;"",SUM(K69:DR69)/データ!$D$2,"")</f>
        <v>1.875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>
        <v>3</v>
      </c>
      <c r="CP69" s="37">
        <v>3</v>
      </c>
      <c r="CQ69" s="37">
        <v>9</v>
      </c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69"/>
      <c r="B70" s="69"/>
      <c r="C70" s="69"/>
      <c r="D70" s="69"/>
      <c r="E70" s="71"/>
      <c r="F70" s="71"/>
      <c r="G70" s="71"/>
      <c r="H70" s="71"/>
      <c r="I70" s="71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68"/>
      <c r="B71" s="68" t="s">
        <v>164</v>
      </c>
      <c r="C71" s="68"/>
      <c r="D71" s="68"/>
      <c r="E71" s="70"/>
      <c r="F71" s="70"/>
      <c r="G71" s="70"/>
      <c r="H71" s="70"/>
      <c r="I71" s="70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69"/>
      <c r="B72" s="69"/>
      <c r="C72" s="69"/>
      <c r="D72" s="69"/>
      <c r="E72" s="71"/>
      <c r="F72" s="71"/>
      <c r="G72" s="71"/>
      <c r="H72" s="71"/>
      <c r="I72" s="71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68"/>
      <c r="B73" s="68"/>
      <c r="C73" s="68" t="s">
        <v>165</v>
      </c>
      <c r="D73" s="68" t="s">
        <v>166</v>
      </c>
      <c r="E73" s="70" t="s">
        <v>127</v>
      </c>
      <c r="F73" s="70" t="s">
        <v>127</v>
      </c>
      <c r="G73" s="70" t="s">
        <v>127</v>
      </c>
      <c r="H73" s="70"/>
      <c r="I73" s="70" t="s">
        <v>47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>
        <v>4</v>
      </c>
      <c r="CU73" s="37">
        <v>2</v>
      </c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69"/>
      <c r="B74" s="69"/>
      <c r="C74" s="69"/>
      <c r="D74" s="69"/>
      <c r="E74" s="71"/>
      <c r="F74" s="71"/>
      <c r="G74" s="71"/>
      <c r="H74" s="71"/>
      <c r="I74" s="71"/>
      <c r="J74" s="13">
        <f>IF(C73&lt;&gt;"",SUM(K74:DR74)/データ!$D$2,"")</f>
        <v>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68"/>
      <c r="B75" s="68"/>
      <c r="C75" s="68" t="s">
        <v>167</v>
      </c>
      <c r="D75" s="68" t="s">
        <v>168</v>
      </c>
      <c r="E75" s="70" t="s">
        <v>127</v>
      </c>
      <c r="F75" s="70" t="s">
        <v>127</v>
      </c>
      <c r="G75" s="70" t="s">
        <v>127</v>
      </c>
      <c r="H75" s="70"/>
      <c r="I75" s="70" t="s">
        <v>47</v>
      </c>
      <c r="J75" s="12">
        <f>IF(C75&lt;&gt;"",SUM(K75:DR75)/データ!$D$2,"")</f>
        <v>0.75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>
        <v>2</v>
      </c>
      <c r="CV75" s="37">
        <v>4</v>
      </c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69"/>
      <c r="B76" s="69"/>
      <c r="C76" s="69"/>
      <c r="D76" s="69"/>
      <c r="E76" s="71"/>
      <c r="F76" s="71"/>
      <c r="G76" s="71"/>
      <c r="H76" s="71"/>
      <c r="I76" s="71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68"/>
      <c r="B77" s="68"/>
      <c r="C77" s="68" t="s">
        <v>169</v>
      </c>
      <c r="D77" s="68" t="s">
        <v>170</v>
      </c>
      <c r="E77" s="70" t="s">
        <v>127</v>
      </c>
      <c r="F77" s="70" t="s">
        <v>127</v>
      </c>
      <c r="G77" s="70" t="s">
        <v>127</v>
      </c>
      <c r="H77" s="70"/>
      <c r="I77" s="70" t="s">
        <v>47</v>
      </c>
      <c r="J77" s="12">
        <f>IF(C77&lt;&gt;"",SUM(K77:DR77)/データ!$D$2,"")</f>
        <v>0.75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>
        <v>1</v>
      </c>
      <c r="CX77" s="37">
        <v>5</v>
      </c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69"/>
      <c r="B78" s="69"/>
      <c r="C78" s="69"/>
      <c r="D78" s="69"/>
      <c r="E78" s="71"/>
      <c r="F78" s="71"/>
      <c r="G78" s="71"/>
      <c r="H78" s="71"/>
      <c r="I78" s="71"/>
      <c r="J78" s="13">
        <f>IF(C77&lt;&gt;"",SUM(K78:DR78)/データ!$D$2,"")</f>
        <v>0</v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68"/>
      <c r="B79" s="68" t="s">
        <v>82</v>
      </c>
      <c r="C79" s="68"/>
      <c r="D79" s="68"/>
      <c r="E79" s="70"/>
      <c r="F79" s="70"/>
      <c r="G79" s="70"/>
      <c r="H79" s="70"/>
      <c r="I79" s="70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69"/>
      <c r="B80" s="69"/>
      <c r="C80" s="69"/>
      <c r="D80" s="69"/>
      <c r="E80" s="71"/>
      <c r="F80" s="71"/>
      <c r="G80" s="71"/>
      <c r="H80" s="71"/>
      <c r="I80" s="71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68"/>
      <c r="B81" s="68" t="s">
        <v>194</v>
      </c>
      <c r="C81" s="68"/>
      <c r="D81" s="68"/>
      <c r="E81" s="70"/>
      <c r="F81" s="70"/>
      <c r="G81" s="70"/>
      <c r="H81" s="70"/>
      <c r="I81" s="70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69"/>
      <c r="B82" s="69"/>
      <c r="C82" s="69"/>
      <c r="D82" s="69"/>
      <c r="E82" s="71"/>
      <c r="F82" s="71"/>
      <c r="G82" s="71"/>
      <c r="H82" s="71"/>
      <c r="I82" s="71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68"/>
      <c r="B83" s="68"/>
      <c r="C83" s="68" t="s">
        <v>171</v>
      </c>
      <c r="D83" s="68" t="s">
        <v>195</v>
      </c>
      <c r="E83" s="70" t="s">
        <v>127</v>
      </c>
      <c r="F83" s="70" t="s">
        <v>127</v>
      </c>
      <c r="G83" s="70" t="s">
        <v>127</v>
      </c>
      <c r="H83" s="70"/>
      <c r="I83" s="70" t="s">
        <v>47</v>
      </c>
      <c r="J83" s="12">
        <f>IF(C83&lt;&gt;"",SUM(K83:DR83)/データ!$D$2,"")</f>
        <v>0.5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2</v>
      </c>
      <c r="CX83" s="37">
        <v>2</v>
      </c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69"/>
      <c r="B84" s="69"/>
      <c r="C84" s="69"/>
      <c r="D84" s="69"/>
      <c r="E84" s="71"/>
      <c r="F84" s="71"/>
      <c r="G84" s="71"/>
      <c r="H84" s="71"/>
      <c r="I84" s="71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68"/>
      <c r="B85" s="68"/>
      <c r="C85" s="68" t="s">
        <v>172</v>
      </c>
      <c r="D85" s="68" t="s">
        <v>173</v>
      </c>
      <c r="E85" s="70" t="s">
        <v>127</v>
      </c>
      <c r="F85" s="70" t="s">
        <v>127</v>
      </c>
      <c r="G85" s="70" t="s">
        <v>127</v>
      </c>
      <c r="H85" s="70"/>
      <c r="I85" s="70" t="s">
        <v>47</v>
      </c>
      <c r="J85" s="12">
        <f>IF(C85&lt;&gt;"",SUM(K85:DR85)/データ!$D$2,"")</f>
        <v>0.25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>
        <v>2</v>
      </c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69"/>
      <c r="B86" s="69"/>
      <c r="C86" s="69"/>
      <c r="D86" s="69"/>
      <c r="E86" s="71"/>
      <c r="F86" s="71"/>
      <c r="G86" s="71"/>
      <c r="H86" s="71"/>
      <c r="I86" s="71"/>
      <c r="J86" s="13">
        <f>IF(C85&lt;&gt;"",SUM(K86:DR86)/データ!$D$2,"")</f>
        <v>0</v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68"/>
      <c r="B87" s="68" t="s">
        <v>82</v>
      </c>
      <c r="C87" s="68"/>
      <c r="D87" s="68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69"/>
      <c r="B88" s="69"/>
      <c r="C88" s="69"/>
      <c r="D88" s="69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68"/>
      <c r="B89" s="68"/>
      <c r="C89" s="68" t="s">
        <v>174</v>
      </c>
      <c r="D89" s="68" t="s">
        <v>175</v>
      </c>
      <c r="E89" s="70" t="s">
        <v>127</v>
      </c>
      <c r="F89" s="70" t="s">
        <v>127</v>
      </c>
      <c r="G89" s="70" t="s">
        <v>127</v>
      </c>
      <c r="H89" s="70"/>
      <c r="I89" s="70" t="s">
        <v>47</v>
      </c>
      <c r="J89" s="12">
        <f>IF(C89&lt;&gt;"",SUM(K89:DR89)/データ!$D$2,"")</f>
        <v>0.125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>
        <v>1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69"/>
      <c r="B90" s="69"/>
      <c r="C90" s="69"/>
      <c r="D90" s="69"/>
      <c r="E90" s="71"/>
      <c r="F90" s="71"/>
      <c r="G90" s="71"/>
      <c r="H90" s="71"/>
      <c r="I90" s="71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68"/>
      <c r="B91" s="68"/>
      <c r="C91" s="68" t="s">
        <v>176</v>
      </c>
      <c r="D91" s="68" t="s">
        <v>177</v>
      </c>
      <c r="E91" s="70" t="s">
        <v>127</v>
      </c>
      <c r="F91" s="70" t="s">
        <v>127</v>
      </c>
      <c r="G91" s="70" t="s">
        <v>127</v>
      </c>
      <c r="H91" s="70"/>
      <c r="I91" s="70" t="s">
        <v>47</v>
      </c>
      <c r="J91" s="12">
        <f>IF(C91&lt;&gt;"",SUM(K91:DR91)/データ!$D$2,"")</f>
        <v>0.125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1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69"/>
      <c r="B92" s="69"/>
      <c r="C92" s="69"/>
      <c r="D92" s="69"/>
      <c r="E92" s="71"/>
      <c r="F92" s="71"/>
      <c r="G92" s="71"/>
      <c r="H92" s="71"/>
      <c r="I92" s="71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68"/>
      <c r="B93" s="68" t="s">
        <v>178</v>
      </c>
      <c r="C93" s="68"/>
      <c r="D93" s="68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69"/>
      <c r="B94" s="69"/>
      <c r="C94" s="69"/>
      <c r="D94" s="69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68"/>
      <c r="B95" s="68"/>
      <c r="C95" s="68" t="s">
        <v>178</v>
      </c>
      <c r="D95" s="68" t="s">
        <v>179</v>
      </c>
      <c r="E95" s="70" t="s">
        <v>127</v>
      </c>
      <c r="F95" s="70" t="s">
        <v>127</v>
      </c>
      <c r="G95" s="70" t="s">
        <v>127</v>
      </c>
      <c r="H95" s="70"/>
      <c r="I95" s="70" t="s">
        <v>47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69"/>
      <c r="B96" s="69"/>
      <c r="C96" s="69"/>
      <c r="D96" s="69"/>
      <c r="E96" s="71"/>
      <c r="F96" s="71"/>
      <c r="G96" s="71"/>
      <c r="H96" s="71"/>
      <c r="I96" s="71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8"/>
      <c r="B97" s="68" t="s">
        <v>180</v>
      </c>
      <c r="C97" s="68"/>
      <c r="D97" s="68"/>
      <c r="E97" s="70"/>
      <c r="F97" s="70"/>
      <c r="G97" s="70"/>
      <c r="H97" s="70"/>
      <c r="I97" s="70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1"/>
      <c r="F98" s="71"/>
      <c r="G98" s="71"/>
      <c r="H98" s="71"/>
      <c r="I98" s="71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/>
      <c r="C99" s="68" t="s">
        <v>196</v>
      </c>
      <c r="D99" s="68" t="s">
        <v>181</v>
      </c>
      <c r="E99" s="70" t="s">
        <v>127</v>
      </c>
      <c r="F99" s="70" t="s">
        <v>127</v>
      </c>
      <c r="G99" s="70" t="s">
        <v>127</v>
      </c>
      <c r="H99" s="70"/>
      <c r="I99" s="70" t="s">
        <v>47</v>
      </c>
      <c r="J99" s="12">
        <f>IF(C99&lt;&gt;"",SUM(K99:DR99)/データ!$D$2,"")</f>
        <v>0.375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>
        <v>3</v>
      </c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9"/>
      <c r="B100" s="69"/>
      <c r="C100" s="69"/>
      <c r="D100" s="69"/>
      <c r="E100" s="71"/>
      <c r="F100" s="71"/>
      <c r="G100" s="71"/>
      <c r="H100" s="71"/>
      <c r="I100" s="71"/>
      <c r="J100" s="13">
        <f>IF(C99&lt;&gt;"",SUM(K100:DR100)/データ!$D$2,"")</f>
        <v>0</v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 t="s">
        <v>182</v>
      </c>
      <c r="D101" s="68" t="s">
        <v>170</v>
      </c>
      <c r="E101" s="70" t="s">
        <v>127</v>
      </c>
      <c r="F101" s="70" t="s">
        <v>127</v>
      </c>
      <c r="G101" s="70" t="s">
        <v>127</v>
      </c>
      <c r="H101" s="70"/>
      <c r="I101" s="70" t="s">
        <v>47</v>
      </c>
      <c r="J101" s="12">
        <f>IF(C101&lt;&gt;"",SUM(K101:DR101)/データ!$D$2,"")</f>
        <v>0.375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3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9"/>
      <c r="B102" s="69"/>
      <c r="C102" s="69"/>
      <c r="D102" s="69"/>
      <c r="E102" s="71"/>
      <c r="F102" s="71"/>
      <c r="G102" s="71"/>
      <c r="H102" s="71"/>
      <c r="I102" s="71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 t="s">
        <v>183</v>
      </c>
      <c r="C103" s="68"/>
      <c r="D103" s="68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9"/>
      <c r="B104" s="69"/>
      <c r="C104" s="69"/>
      <c r="D104" s="69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7"/>
      <c r="B105" s="77"/>
      <c r="C105" s="77" t="s">
        <v>184</v>
      </c>
      <c r="D105" s="77" t="s">
        <v>185</v>
      </c>
      <c r="E105" s="86"/>
      <c r="F105" s="86" t="s">
        <v>127</v>
      </c>
      <c r="G105" s="86"/>
      <c r="H105" s="86"/>
      <c r="I105" s="70" t="s">
        <v>118</v>
      </c>
      <c r="J105" s="12">
        <f>IF(C105&lt;&gt;"",SUM(K105:DR105)/データ!$D$2,"")</f>
        <v>1.875</v>
      </c>
      <c r="K105" s="37">
        <v>1</v>
      </c>
      <c r="L105" s="37"/>
      <c r="M105" s="37"/>
      <c r="N105" s="37"/>
      <c r="O105" s="37"/>
      <c r="P105" s="37"/>
      <c r="Q105" s="37"/>
      <c r="R105" s="37">
        <v>1</v>
      </c>
      <c r="S105" s="37"/>
      <c r="T105" s="37"/>
      <c r="U105" s="37"/>
      <c r="V105" s="37"/>
      <c r="W105" s="37"/>
      <c r="X105" s="37"/>
      <c r="Y105" s="37">
        <v>1</v>
      </c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>
        <v>1</v>
      </c>
      <c r="AN105" s="37"/>
      <c r="AO105" s="37"/>
      <c r="AP105" s="37"/>
      <c r="AQ105" s="37"/>
      <c r="AR105" s="37"/>
      <c r="AS105" s="37"/>
      <c r="AT105" s="37">
        <v>1</v>
      </c>
      <c r="AU105" s="37"/>
      <c r="AV105" s="37"/>
      <c r="AW105" s="37"/>
      <c r="AX105" s="37"/>
      <c r="AY105" s="37"/>
      <c r="AZ105" s="37"/>
      <c r="BA105" s="37">
        <v>1</v>
      </c>
      <c r="BB105" s="37"/>
      <c r="BC105" s="37"/>
      <c r="BD105" s="37"/>
      <c r="BE105" s="37"/>
      <c r="BF105" s="37"/>
      <c r="BG105" s="37"/>
      <c r="BH105" s="37">
        <v>1</v>
      </c>
      <c r="BI105" s="38"/>
      <c r="BJ105" s="39"/>
      <c r="BK105" s="37"/>
      <c r="BL105" s="37"/>
      <c r="BM105" s="37"/>
      <c r="BN105" s="37"/>
      <c r="BO105" s="37">
        <v>1</v>
      </c>
      <c r="BP105" s="37"/>
      <c r="BQ105" s="37"/>
      <c r="BR105" s="37"/>
      <c r="BS105" s="37"/>
      <c r="BT105" s="37"/>
      <c r="BU105" s="37"/>
      <c r="BV105" s="37">
        <v>1</v>
      </c>
      <c r="BW105" s="37"/>
      <c r="BX105" s="37"/>
      <c r="BY105" s="37"/>
      <c r="BZ105" s="37"/>
      <c r="CA105" s="37"/>
      <c r="CB105" s="37"/>
      <c r="CC105" s="37">
        <v>1</v>
      </c>
      <c r="CD105" s="37"/>
      <c r="CE105" s="37"/>
      <c r="CF105" s="37"/>
      <c r="CG105" s="37"/>
      <c r="CH105" s="37"/>
      <c r="CI105" s="37"/>
      <c r="CJ105" s="37">
        <v>1</v>
      </c>
      <c r="CK105" s="37"/>
      <c r="CL105" s="37"/>
      <c r="CM105" s="38"/>
      <c r="CN105" s="39"/>
      <c r="CO105" s="37"/>
      <c r="CP105" s="37"/>
      <c r="CQ105" s="37">
        <v>1</v>
      </c>
      <c r="CR105" s="37"/>
      <c r="CS105" s="37"/>
      <c r="CT105" s="37"/>
      <c r="CU105" s="37"/>
      <c r="CV105" s="37"/>
      <c r="CW105" s="37"/>
      <c r="CX105" s="37">
        <v>1</v>
      </c>
      <c r="CY105" s="37"/>
      <c r="CZ105" s="37"/>
      <c r="DA105" s="37"/>
      <c r="DB105" s="37"/>
      <c r="DC105" s="37"/>
      <c r="DD105" s="37"/>
      <c r="DE105" s="37">
        <v>1</v>
      </c>
      <c r="DF105" s="37"/>
      <c r="DG105" s="37"/>
      <c r="DH105" s="37"/>
      <c r="DI105" s="37"/>
      <c r="DJ105" s="37"/>
      <c r="DK105" s="37"/>
      <c r="DL105" s="37">
        <v>1</v>
      </c>
      <c r="DM105" s="37"/>
      <c r="DN105" s="37"/>
      <c r="DO105" s="37"/>
      <c r="DP105" s="37"/>
      <c r="DQ105" s="37"/>
      <c r="DR105" s="38"/>
    </row>
    <row r="106" spans="1:122" x14ac:dyDescent="0.15">
      <c r="A106" s="77"/>
      <c r="B106" s="77"/>
      <c r="C106" s="77"/>
      <c r="D106" s="77"/>
      <c r="E106" s="86"/>
      <c r="F106" s="86"/>
      <c r="G106" s="86"/>
      <c r="H106" s="86"/>
      <c r="I106" s="71"/>
      <c r="J106" s="13">
        <f>IF(C105&lt;&gt;"",SUM(K106:DR106)/データ!$D$2,"")</f>
        <v>1.25</v>
      </c>
      <c r="K106" s="40">
        <v>1</v>
      </c>
      <c r="L106" s="40"/>
      <c r="M106" s="40"/>
      <c r="N106" s="40"/>
      <c r="O106" s="40"/>
      <c r="P106" s="40"/>
      <c r="Q106" s="40"/>
      <c r="R106" s="40">
        <v>1</v>
      </c>
      <c r="S106" s="40"/>
      <c r="T106" s="40"/>
      <c r="U106" s="40"/>
      <c r="V106" s="40"/>
      <c r="W106" s="40"/>
      <c r="X106" s="40"/>
      <c r="Y106" s="40">
        <v>1</v>
      </c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>
        <v>1</v>
      </c>
      <c r="AN106" s="40"/>
      <c r="AO106" s="40"/>
      <c r="AP106" s="40"/>
      <c r="AQ106" s="40"/>
      <c r="AR106" s="40"/>
      <c r="AS106" s="40"/>
      <c r="AT106" s="40">
        <v>1</v>
      </c>
      <c r="AU106" s="40"/>
      <c r="AV106" s="40"/>
      <c r="AW106" s="40"/>
      <c r="AX106" s="40"/>
      <c r="AY106" s="40"/>
      <c r="AZ106" s="40"/>
      <c r="BA106" s="40">
        <v>1</v>
      </c>
      <c r="BB106" s="40"/>
      <c r="BC106" s="40"/>
      <c r="BD106" s="40"/>
      <c r="BE106" s="40"/>
      <c r="BF106" s="40"/>
      <c r="BG106" s="40"/>
      <c r="BH106" s="40">
        <v>1</v>
      </c>
      <c r="BI106" s="41"/>
      <c r="BJ106" s="42"/>
      <c r="BK106" s="40"/>
      <c r="BL106" s="40"/>
      <c r="BM106" s="40"/>
      <c r="BN106" s="40"/>
      <c r="BO106" s="40">
        <v>1</v>
      </c>
      <c r="BP106" s="40"/>
      <c r="BQ106" s="40"/>
      <c r="BR106" s="40"/>
      <c r="BS106" s="40"/>
      <c r="BT106" s="40"/>
      <c r="BU106" s="40"/>
      <c r="BV106" s="40">
        <v>1</v>
      </c>
      <c r="BW106" s="40"/>
      <c r="BX106" s="40"/>
      <c r="BY106" s="40"/>
      <c r="BZ106" s="40"/>
      <c r="CA106" s="40"/>
      <c r="CB106" s="40"/>
      <c r="CC106" s="40">
        <v>1</v>
      </c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7"/>
      <c r="B107" s="77"/>
      <c r="C107" s="77" t="s">
        <v>186</v>
      </c>
      <c r="D107" s="77" t="s">
        <v>187</v>
      </c>
      <c r="E107" s="86"/>
      <c r="F107" s="86" t="s">
        <v>127</v>
      </c>
      <c r="G107" s="86"/>
      <c r="H107" s="86"/>
      <c r="I107" s="70" t="s">
        <v>118</v>
      </c>
      <c r="J107" s="12">
        <f>IF(C107&lt;&gt;"",SUM(K107:DR107)/データ!$D$2,"")</f>
        <v>1.875</v>
      </c>
      <c r="K107" s="37">
        <v>1</v>
      </c>
      <c r="L107" s="37"/>
      <c r="M107" s="37"/>
      <c r="N107" s="37"/>
      <c r="O107" s="37"/>
      <c r="P107" s="37"/>
      <c r="Q107" s="37"/>
      <c r="R107" s="37">
        <v>1</v>
      </c>
      <c r="S107" s="37"/>
      <c r="T107" s="37"/>
      <c r="U107" s="37"/>
      <c r="V107" s="37"/>
      <c r="W107" s="37"/>
      <c r="X107" s="37"/>
      <c r="Y107" s="37">
        <v>1</v>
      </c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>
        <v>1</v>
      </c>
      <c r="AN107" s="37"/>
      <c r="AO107" s="37"/>
      <c r="AP107" s="37"/>
      <c r="AQ107" s="37"/>
      <c r="AR107" s="37"/>
      <c r="AS107" s="37"/>
      <c r="AT107" s="37">
        <v>1</v>
      </c>
      <c r="AU107" s="37"/>
      <c r="AV107" s="37"/>
      <c r="AW107" s="37"/>
      <c r="AX107" s="37"/>
      <c r="AY107" s="37"/>
      <c r="AZ107" s="37"/>
      <c r="BA107" s="37">
        <v>1</v>
      </c>
      <c r="BB107" s="37"/>
      <c r="BC107" s="37"/>
      <c r="BD107" s="37"/>
      <c r="BE107" s="37"/>
      <c r="BF107" s="37"/>
      <c r="BG107" s="37"/>
      <c r="BH107" s="37">
        <v>1</v>
      </c>
      <c r="BI107" s="38"/>
      <c r="BJ107" s="39"/>
      <c r="BK107" s="37"/>
      <c r="BL107" s="37"/>
      <c r="BM107" s="37"/>
      <c r="BN107" s="37"/>
      <c r="BO107" s="37">
        <v>1</v>
      </c>
      <c r="BP107" s="37"/>
      <c r="BQ107" s="37"/>
      <c r="BR107" s="37"/>
      <c r="BS107" s="37"/>
      <c r="BT107" s="37"/>
      <c r="BU107" s="37"/>
      <c r="BV107" s="37">
        <v>1</v>
      </c>
      <c r="BW107" s="37"/>
      <c r="BX107" s="37"/>
      <c r="BY107" s="37"/>
      <c r="BZ107" s="37"/>
      <c r="CA107" s="37"/>
      <c r="CB107" s="37"/>
      <c r="CC107" s="37">
        <v>1</v>
      </c>
      <c r="CD107" s="37"/>
      <c r="CE107" s="37"/>
      <c r="CF107" s="37"/>
      <c r="CG107" s="37"/>
      <c r="CH107" s="37"/>
      <c r="CI107" s="37"/>
      <c r="CJ107" s="37">
        <v>1</v>
      </c>
      <c r="CK107" s="37"/>
      <c r="CL107" s="37"/>
      <c r="CM107" s="38"/>
      <c r="CN107" s="39"/>
      <c r="CO107" s="37"/>
      <c r="CP107" s="37"/>
      <c r="CQ107" s="37">
        <v>1</v>
      </c>
      <c r="CR107" s="37"/>
      <c r="CS107" s="37"/>
      <c r="CT107" s="37"/>
      <c r="CU107" s="37"/>
      <c r="CV107" s="37"/>
      <c r="CW107" s="37"/>
      <c r="CX107" s="37">
        <v>1</v>
      </c>
      <c r="CY107" s="37"/>
      <c r="CZ107" s="37"/>
      <c r="DA107" s="37"/>
      <c r="DB107" s="37"/>
      <c r="DC107" s="37"/>
      <c r="DD107" s="37"/>
      <c r="DE107" s="37">
        <v>1</v>
      </c>
      <c r="DF107" s="37"/>
      <c r="DG107" s="37"/>
      <c r="DH107" s="37"/>
      <c r="DI107" s="37"/>
      <c r="DJ107" s="37"/>
      <c r="DK107" s="37"/>
      <c r="DL107" s="37">
        <v>1</v>
      </c>
      <c r="DM107" s="37"/>
      <c r="DN107" s="37"/>
      <c r="DO107" s="37"/>
      <c r="DP107" s="37"/>
      <c r="DQ107" s="37"/>
      <c r="DR107" s="38"/>
    </row>
    <row r="108" spans="1:122" x14ac:dyDescent="0.15">
      <c r="A108" s="77"/>
      <c r="B108" s="77"/>
      <c r="C108" s="77"/>
      <c r="D108" s="77"/>
      <c r="E108" s="86"/>
      <c r="F108" s="86"/>
      <c r="G108" s="86"/>
      <c r="H108" s="86"/>
      <c r="I108" s="71"/>
      <c r="J108" s="13">
        <f>IF(C107&lt;&gt;"",SUM(K108:DR108)/データ!$D$2,"")</f>
        <v>1.25</v>
      </c>
      <c r="K108" s="40">
        <v>1</v>
      </c>
      <c r="L108" s="40"/>
      <c r="M108" s="40"/>
      <c r="N108" s="40"/>
      <c r="O108" s="40"/>
      <c r="P108" s="40"/>
      <c r="Q108" s="40"/>
      <c r="R108" s="40">
        <v>1</v>
      </c>
      <c r="S108" s="40"/>
      <c r="T108" s="40"/>
      <c r="U108" s="40"/>
      <c r="V108" s="40"/>
      <c r="W108" s="40"/>
      <c r="X108" s="40"/>
      <c r="Y108" s="40">
        <v>1</v>
      </c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>
        <v>1</v>
      </c>
      <c r="AN108" s="40"/>
      <c r="AO108" s="40"/>
      <c r="AP108" s="40"/>
      <c r="AQ108" s="40"/>
      <c r="AR108" s="40"/>
      <c r="AS108" s="40"/>
      <c r="AT108" s="40">
        <v>1</v>
      </c>
      <c r="AU108" s="40"/>
      <c r="AV108" s="40"/>
      <c r="AW108" s="40"/>
      <c r="AX108" s="40"/>
      <c r="AY108" s="40"/>
      <c r="AZ108" s="40"/>
      <c r="BA108" s="40">
        <v>1</v>
      </c>
      <c r="BB108" s="40"/>
      <c r="BC108" s="40"/>
      <c r="BD108" s="40"/>
      <c r="BE108" s="40"/>
      <c r="BF108" s="40"/>
      <c r="BG108" s="40"/>
      <c r="BH108" s="40">
        <v>1</v>
      </c>
      <c r="BI108" s="41"/>
      <c r="BJ108" s="42"/>
      <c r="BK108" s="40"/>
      <c r="BL108" s="40"/>
      <c r="BM108" s="40"/>
      <c r="BN108" s="40"/>
      <c r="BO108" s="40">
        <v>1</v>
      </c>
      <c r="BP108" s="40"/>
      <c r="BQ108" s="40"/>
      <c r="BR108" s="40"/>
      <c r="BS108" s="40"/>
      <c r="BT108" s="40"/>
      <c r="BU108" s="40"/>
      <c r="BV108" s="40">
        <v>1</v>
      </c>
      <c r="BW108" s="40"/>
      <c r="BX108" s="40"/>
      <c r="BY108" s="40"/>
      <c r="BZ108" s="40"/>
      <c r="CA108" s="40"/>
      <c r="CB108" s="40"/>
      <c r="CC108" s="40">
        <v>1</v>
      </c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7"/>
      <c r="B109" s="77"/>
      <c r="C109" s="77" t="s">
        <v>188</v>
      </c>
      <c r="D109" s="77" t="s">
        <v>189</v>
      </c>
      <c r="E109" s="86" t="s">
        <v>127</v>
      </c>
      <c r="F109" s="86"/>
      <c r="G109" s="86"/>
      <c r="H109" s="86"/>
      <c r="I109" s="70" t="s">
        <v>118</v>
      </c>
      <c r="J109" s="12">
        <f>IF(C109&lt;&gt;"",SUM(K109:DR109)/データ!$D$2,"")</f>
        <v>1.5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>
        <v>1</v>
      </c>
      <c r="AN109" s="37"/>
      <c r="AO109" s="37"/>
      <c r="AP109" s="37"/>
      <c r="AQ109" s="37"/>
      <c r="AR109" s="37"/>
      <c r="AS109" s="37"/>
      <c r="AT109" s="37">
        <v>1</v>
      </c>
      <c r="AU109" s="37"/>
      <c r="AV109" s="37"/>
      <c r="AW109" s="37"/>
      <c r="AX109" s="37"/>
      <c r="AY109" s="37"/>
      <c r="AZ109" s="37"/>
      <c r="BA109" s="37">
        <v>1</v>
      </c>
      <c r="BB109" s="37"/>
      <c r="BC109" s="37"/>
      <c r="BD109" s="37"/>
      <c r="BE109" s="37"/>
      <c r="BF109" s="37"/>
      <c r="BG109" s="37"/>
      <c r="BH109" s="37">
        <v>1</v>
      </c>
      <c r="BI109" s="38"/>
      <c r="BJ109" s="39"/>
      <c r="BK109" s="37"/>
      <c r="BL109" s="37"/>
      <c r="BM109" s="37"/>
      <c r="BN109" s="37"/>
      <c r="BO109" s="37">
        <v>1</v>
      </c>
      <c r="BP109" s="37"/>
      <c r="BQ109" s="37"/>
      <c r="BR109" s="37"/>
      <c r="BS109" s="37"/>
      <c r="BT109" s="37"/>
      <c r="BU109" s="37"/>
      <c r="BV109" s="37">
        <v>1</v>
      </c>
      <c r="BW109" s="37"/>
      <c r="BX109" s="37"/>
      <c r="BY109" s="37"/>
      <c r="BZ109" s="37"/>
      <c r="CA109" s="37"/>
      <c r="CB109" s="37"/>
      <c r="CC109" s="37">
        <v>1</v>
      </c>
      <c r="CD109" s="37"/>
      <c r="CE109" s="37"/>
      <c r="CF109" s="37"/>
      <c r="CG109" s="37"/>
      <c r="CH109" s="37"/>
      <c r="CI109" s="37"/>
      <c r="CJ109" s="37">
        <v>1</v>
      </c>
      <c r="CK109" s="37"/>
      <c r="CL109" s="37"/>
      <c r="CM109" s="38"/>
      <c r="CN109" s="39"/>
      <c r="CO109" s="37"/>
      <c r="CP109" s="37"/>
      <c r="CQ109" s="37">
        <v>1</v>
      </c>
      <c r="CR109" s="37"/>
      <c r="CS109" s="37"/>
      <c r="CT109" s="37"/>
      <c r="CU109" s="37"/>
      <c r="CV109" s="37"/>
      <c r="CW109" s="37"/>
      <c r="CX109" s="37">
        <v>1</v>
      </c>
      <c r="CY109" s="37"/>
      <c r="CZ109" s="37"/>
      <c r="DA109" s="37"/>
      <c r="DB109" s="37"/>
      <c r="DC109" s="37"/>
      <c r="DD109" s="37"/>
      <c r="DE109" s="37">
        <v>1</v>
      </c>
      <c r="DF109" s="37"/>
      <c r="DG109" s="37"/>
      <c r="DH109" s="37"/>
      <c r="DI109" s="37"/>
      <c r="DJ109" s="37"/>
      <c r="DK109" s="37"/>
      <c r="DL109" s="37">
        <v>1</v>
      </c>
      <c r="DM109" s="37"/>
      <c r="DN109" s="37"/>
      <c r="DO109" s="37"/>
      <c r="DP109" s="37"/>
      <c r="DQ109" s="37"/>
      <c r="DR109" s="38"/>
    </row>
    <row r="110" spans="1:122" x14ac:dyDescent="0.15">
      <c r="A110" s="77"/>
      <c r="B110" s="77"/>
      <c r="C110" s="77"/>
      <c r="D110" s="77"/>
      <c r="E110" s="86"/>
      <c r="F110" s="86"/>
      <c r="G110" s="86"/>
      <c r="H110" s="86"/>
      <c r="I110" s="71"/>
      <c r="J110" s="13">
        <f>IF(C109&lt;&gt;"",SUM(K110:DR110)/データ!$D$2,"")</f>
        <v>0.875</v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>
        <v>1</v>
      </c>
      <c r="AN110" s="40"/>
      <c r="AO110" s="40"/>
      <c r="AP110" s="40"/>
      <c r="AQ110" s="40"/>
      <c r="AR110" s="40"/>
      <c r="AS110" s="40"/>
      <c r="AT110" s="40">
        <v>1</v>
      </c>
      <c r="AU110" s="40"/>
      <c r="AV110" s="40"/>
      <c r="AW110" s="40"/>
      <c r="AX110" s="40"/>
      <c r="AY110" s="40"/>
      <c r="AZ110" s="40"/>
      <c r="BA110" s="40">
        <v>1</v>
      </c>
      <c r="BB110" s="40"/>
      <c r="BC110" s="40"/>
      <c r="BD110" s="40"/>
      <c r="BE110" s="40"/>
      <c r="BF110" s="40"/>
      <c r="BG110" s="40"/>
      <c r="BH110" s="40">
        <v>1</v>
      </c>
      <c r="BI110" s="41"/>
      <c r="BJ110" s="42"/>
      <c r="BK110" s="40"/>
      <c r="BL110" s="40"/>
      <c r="BM110" s="40"/>
      <c r="BN110" s="40"/>
      <c r="BO110" s="40">
        <v>1</v>
      </c>
      <c r="BP110" s="40"/>
      <c r="BQ110" s="40"/>
      <c r="BR110" s="40"/>
      <c r="BS110" s="40"/>
      <c r="BT110" s="40"/>
      <c r="BU110" s="40"/>
      <c r="BV110" s="40">
        <v>1</v>
      </c>
      <c r="BW110" s="40"/>
      <c r="BX110" s="40"/>
      <c r="BY110" s="40"/>
      <c r="BZ110" s="40"/>
      <c r="CA110" s="40"/>
      <c r="CB110" s="40"/>
      <c r="CC110" s="40">
        <v>1</v>
      </c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7"/>
      <c r="B111" s="77" t="s">
        <v>190</v>
      </c>
      <c r="C111" s="77"/>
      <c r="D111" s="77"/>
      <c r="E111" s="86"/>
      <c r="F111" s="86"/>
      <c r="G111" s="86"/>
      <c r="H111" s="86"/>
      <c r="I111" s="86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77"/>
      <c r="B112" s="77"/>
      <c r="C112" s="77"/>
      <c r="D112" s="77"/>
      <c r="E112" s="86"/>
      <c r="F112" s="86"/>
      <c r="G112" s="86"/>
      <c r="H112" s="86"/>
      <c r="I112" s="86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7"/>
      <c r="B113" s="77"/>
      <c r="C113" s="77" t="s">
        <v>191</v>
      </c>
      <c r="D113" s="77" t="s">
        <v>197</v>
      </c>
      <c r="E113" s="70" t="s">
        <v>127</v>
      </c>
      <c r="F113" s="70" t="s">
        <v>127</v>
      </c>
      <c r="G113" s="70" t="s">
        <v>127</v>
      </c>
      <c r="H113" s="86"/>
      <c r="I113" s="70" t="s">
        <v>47</v>
      </c>
      <c r="J113" s="12">
        <f>IF(C113&lt;&gt;"",SUM(K113:DR113)/データ!$D$2,"")</f>
        <v>1.125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>
        <v>3</v>
      </c>
      <c r="DB113" s="37">
        <v>3</v>
      </c>
      <c r="DC113" s="37">
        <v>3</v>
      </c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77"/>
      <c r="B114" s="77"/>
      <c r="C114" s="77"/>
      <c r="D114" s="77"/>
      <c r="E114" s="71"/>
      <c r="F114" s="71"/>
      <c r="G114" s="71"/>
      <c r="H114" s="86"/>
      <c r="I114" s="71"/>
      <c r="J114" s="13">
        <f>IF(C113&lt;&gt;"",SUM(K114:DR114)/データ!$D$2,"")</f>
        <v>0</v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7"/>
      <c r="B115" s="77"/>
      <c r="C115" s="77" t="s">
        <v>192</v>
      </c>
      <c r="D115" s="77" t="s">
        <v>192</v>
      </c>
      <c r="E115" s="70" t="s">
        <v>127</v>
      </c>
      <c r="F115" s="70" t="s">
        <v>127</v>
      </c>
      <c r="G115" s="70" t="s">
        <v>127</v>
      </c>
      <c r="H115" s="86"/>
      <c r="I115" s="70" t="s">
        <v>47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>
        <v>3</v>
      </c>
      <c r="DE115" s="37">
        <v>9</v>
      </c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77"/>
      <c r="B116" s="77"/>
      <c r="C116" s="77"/>
      <c r="D116" s="77"/>
      <c r="E116" s="71"/>
      <c r="F116" s="71"/>
      <c r="G116" s="71"/>
      <c r="H116" s="86"/>
      <c r="I116" s="71"/>
      <c r="J116" s="13">
        <f>IF(C115&lt;&gt;"",SUM(K116:DR116)/データ!$D$2,"")</f>
        <v>0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7"/>
      <c r="B117" s="77"/>
      <c r="C117" s="77" t="s">
        <v>193</v>
      </c>
      <c r="D117" s="77" t="s">
        <v>193</v>
      </c>
      <c r="E117" s="70" t="s">
        <v>127</v>
      </c>
      <c r="F117" s="70" t="s">
        <v>127</v>
      </c>
      <c r="G117" s="70" t="s">
        <v>127</v>
      </c>
      <c r="H117" s="86"/>
      <c r="I117" s="70" t="s">
        <v>47</v>
      </c>
      <c r="J117" s="12">
        <f>IF(C117&lt;&gt;"",SUM(K117:DR117)/データ!$D$2,"")</f>
        <v>2.75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>
        <v>3</v>
      </c>
      <c r="DI117" s="37">
        <v>3</v>
      </c>
      <c r="DJ117" s="37">
        <v>3</v>
      </c>
      <c r="DK117" s="37">
        <v>4</v>
      </c>
      <c r="DL117" s="37">
        <v>9</v>
      </c>
      <c r="DM117" s="37"/>
      <c r="DN117" s="37"/>
      <c r="DO117" s="37"/>
      <c r="DP117" s="37"/>
      <c r="DQ117" s="37"/>
      <c r="DR117" s="38"/>
    </row>
    <row r="118" spans="1:122" x14ac:dyDescent="0.15">
      <c r="A118" s="77"/>
      <c r="B118" s="77"/>
      <c r="C118" s="77"/>
      <c r="D118" s="77"/>
      <c r="E118" s="71"/>
      <c r="F118" s="71"/>
      <c r="G118" s="71"/>
      <c r="H118" s="86"/>
      <c r="I118" s="71"/>
      <c r="J118" s="13">
        <f>IF(C117&lt;&gt;"",SUM(K118:DR118)/データ!$D$2,"")</f>
        <v>0</v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7"/>
      <c r="B119" s="77"/>
      <c r="C119" s="77"/>
      <c r="D119" s="77"/>
      <c r="E119" s="70"/>
      <c r="F119" s="70"/>
      <c r="G119" s="70"/>
      <c r="H119" s="86"/>
      <c r="I119" s="70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7"/>
      <c r="B120" s="77"/>
      <c r="C120" s="77"/>
      <c r="D120" s="77"/>
      <c r="E120" s="71"/>
      <c r="F120" s="71"/>
      <c r="G120" s="71"/>
      <c r="H120" s="86"/>
      <c r="I120" s="71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68"/>
      <c r="B121" s="68"/>
      <c r="C121" s="68"/>
      <c r="D121" s="68"/>
      <c r="E121" s="70"/>
      <c r="F121" s="70"/>
      <c r="G121" s="70"/>
      <c r="H121" s="70"/>
      <c r="I121" s="70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69"/>
      <c r="B122" s="69"/>
      <c r="C122" s="69"/>
      <c r="D122" s="69"/>
      <c r="E122" s="71"/>
      <c r="F122" s="71"/>
      <c r="G122" s="71"/>
      <c r="H122" s="71"/>
      <c r="I122" s="71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7"/>
      <c r="B123" s="77"/>
      <c r="C123" s="77"/>
      <c r="D123" s="77"/>
      <c r="E123" s="86"/>
      <c r="F123" s="86"/>
      <c r="G123" s="86"/>
      <c r="H123" s="86"/>
      <c r="I123" s="86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77"/>
      <c r="B124" s="77"/>
      <c r="C124" s="77"/>
      <c r="D124" s="77"/>
      <c r="E124" s="86"/>
      <c r="F124" s="86"/>
      <c r="G124" s="86"/>
      <c r="H124" s="86"/>
      <c r="I124" s="86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7"/>
      <c r="B125" s="77"/>
      <c r="C125" s="77"/>
      <c r="D125" s="77"/>
      <c r="E125" s="86"/>
      <c r="F125" s="86"/>
      <c r="G125" s="86"/>
      <c r="H125" s="86"/>
      <c r="I125" s="86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7"/>
      <c r="B126" s="77"/>
      <c r="C126" s="77"/>
      <c r="D126" s="77"/>
      <c r="E126" s="86"/>
      <c r="F126" s="86"/>
      <c r="G126" s="86"/>
      <c r="H126" s="86"/>
      <c r="I126" s="86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14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13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2</v>
      </c>
      <c r="BZ129" s="28">
        <f t="array" ref="BZ129">SUM(IF(MOD(ROW(BZ$5:BZ$126),2)=0,BZ$5:BZ$126,0))</f>
        <v>2</v>
      </c>
      <c r="CA129" s="28">
        <f t="array" ref="CA129">SUM(IF(MOD(ROW(CA$5:CA$126),2)=0,CA$5:CA$126,0))</f>
        <v>2</v>
      </c>
      <c r="CB129" s="28">
        <f t="array" ref="CB129">SUM(IF(MOD(ROW(CB$5:CB$126),2)=0,CB$5:CB$126,0))</f>
        <v>2</v>
      </c>
      <c r="CC129" s="28">
        <f t="array" ref="CC129">SUM(IF(MOD(ROW(CC$5:CC$126),2)=0,CC$5:CC$126,0))</f>
        <v>3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35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55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40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37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194</v>
      </c>
      <c r="BW132" s="30">
        <f t="shared" si="0"/>
        <v>194</v>
      </c>
      <c r="BX132" s="30">
        <f t="shared" si="0"/>
        <v>194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226</v>
      </c>
      <c r="CD132" s="30">
        <f t="shared" si="1"/>
        <v>226</v>
      </c>
      <c r="CE132" s="30">
        <f t="shared" si="1"/>
        <v>226</v>
      </c>
      <c r="CF132" s="30">
        <f t="shared" si="1"/>
        <v>229</v>
      </c>
      <c r="CG132" s="30">
        <f t="shared" si="1"/>
        <v>232</v>
      </c>
      <c r="CH132" s="30">
        <f t="shared" si="1"/>
        <v>235</v>
      </c>
      <c r="CI132" s="30">
        <f t="shared" si="1"/>
        <v>238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275</v>
      </c>
      <c r="CR132" s="30">
        <f t="shared" si="1"/>
        <v>275</v>
      </c>
      <c r="CS132" s="30">
        <f t="shared" si="1"/>
        <v>275</v>
      </c>
      <c r="CT132" s="30">
        <f t="shared" si="1"/>
        <v>279</v>
      </c>
      <c r="CU132" s="30">
        <f t="shared" si="1"/>
        <v>283</v>
      </c>
      <c r="CV132" s="30">
        <f t="shared" si="1"/>
        <v>287</v>
      </c>
      <c r="CW132" s="30">
        <f t="shared" si="1"/>
        <v>290</v>
      </c>
      <c r="CX132" s="30">
        <f t="shared" si="1"/>
        <v>311</v>
      </c>
      <c r="CY132" s="30">
        <f t="shared" si="1"/>
        <v>311</v>
      </c>
      <c r="CZ132" s="30">
        <f t="shared" si="1"/>
        <v>311</v>
      </c>
      <c r="DA132" s="30">
        <f t="shared" si="1"/>
        <v>314</v>
      </c>
      <c r="DB132" s="30">
        <f t="shared" si="1"/>
        <v>317</v>
      </c>
      <c r="DC132" s="30">
        <f t="shared" si="1"/>
        <v>320</v>
      </c>
      <c r="DD132" s="30">
        <f t="shared" si="1"/>
        <v>323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38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209</v>
      </c>
      <c r="BW133" s="30">
        <f t="shared" si="2"/>
        <v>209</v>
      </c>
      <c r="BX133" s="30">
        <f t="shared" si="2"/>
        <v>209</v>
      </c>
      <c r="BY133" s="30">
        <f t="shared" ref="BY133:DR133" si="3">BY129+BX133</f>
        <v>211</v>
      </c>
      <c r="BZ133" s="30">
        <f t="shared" si="3"/>
        <v>213</v>
      </c>
      <c r="CA133" s="30">
        <f t="shared" si="3"/>
        <v>215</v>
      </c>
      <c r="CB133" s="30">
        <f t="shared" si="3"/>
        <v>217</v>
      </c>
      <c r="CC133" s="30">
        <f t="shared" si="3"/>
        <v>220</v>
      </c>
      <c r="CD133" s="30">
        <f t="shared" si="3"/>
        <v>220</v>
      </c>
      <c r="CE133" s="30">
        <f t="shared" si="3"/>
        <v>220</v>
      </c>
      <c r="CF133" s="30">
        <f t="shared" si="3"/>
        <v>220</v>
      </c>
      <c r="CG133" s="30">
        <f t="shared" si="3"/>
        <v>220</v>
      </c>
      <c r="CH133" s="30">
        <f t="shared" si="3"/>
        <v>220</v>
      </c>
      <c r="CI133" s="30">
        <f t="shared" si="3"/>
        <v>220</v>
      </c>
      <c r="CJ133" s="30">
        <f t="shared" si="3"/>
        <v>220</v>
      </c>
      <c r="CK133" s="30">
        <f t="shared" si="3"/>
        <v>220</v>
      </c>
      <c r="CL133" s="30">
        <f t="shared" si="3"/>
        <v>220</v>
      </c>
      <c r="CM133" s="30">
        <f t="shared" si="3"/>
        <v>220</v>
      </c>
      <c r="CN133" s="30">
        <f t="shared" si="3"/>
        <v>220</v>
      </c>
      <c r="CO133" s="30">
        <f>CO129+CN133</f>
        <v>220</v>
      </c>
      <c r="CP133" s="30">
        <f t="shared" si="3"/>
        <v>220</v>
      </c>
      <c r="CQ133" s="30">
        <f t="shared" si="3"/>
        <v>220</v>
      </c>
      <c r="CR133" s="30">
        <f t="shared" si="3"/>
        <v>220</v>
      </c>
      <c r="CS133" s="30">
        <f t="shared" si="3"/>
        <v>220</v>
      </c>
      <c r="CT133" s="30">
        <f t="shared" si="3"/>
        <v>220</v>
      </c>
      <c r="CU133" s="30">
        <f t="shared" si="3"/>
        <v>220</v>
      </c>
      <c r="CV133" s="30">
        <f t="shared" si="3"/>
        <v>220</v>
      </c>
      <c r="CW133" s="30">
        <f t="shared" si="3"/>
        <v>220</v>
      </c>
      <c r="CX133" s="30">
        <f t="shared" si="3"/>
        <v>220</v>
      </c>
      <c r="CY133" s="30">
        <f t="shared" si="3"/>
        <v>220</v>
      </c>
      <c r="CZ133" s="30">
        <f t="shared" si="3"/>
        <v>220</v>
      </c>
      <c r="DA133" s="30">
        <f t="shared" si="3"/>
        <v>220</v>
      </c>
      <c r="DB133" s="30">
        <f t="shared" si="3"/>
        <v>220</v>
      </c>
      <c r="DC133" s="30">
        <f t="shared" si="3"/>
        <v>220</v>
      </c>
      <c r="DD133" s="30">
        <f t="shared" si="3"/>
        <v>220</v>
      </c>
      <c r="DE133" s="30">
        <f t="shared" si="3"/>
        <v>220</v>
      </c>
      <c r="DF133" s="30">
        <f t="shared" si="3"/>
        <v>220</v>
      </c>
      <c r="DG133" s="30">
        <f t="shared" si="3"/>
        <v>220</v>
      </c>
      <c r="DH133" s="30">
        <f t="shared" si="3"/>
        <v>220</v>
      </c>
      <c r="DI133" s="30">
        <f t="shared" si="3"/>
        <v>220</v>
      </c>
      <c r="DJ133" s="30">
        <f t="shared" si="3"/>
        <v>220</v>
      </c>
      <c r="DK133" s="30">
        <f t="shared" si="3"/>
        <v>220</v>
      </c>
      <c r="DL133" s="30">
        <f t="shared" si="3"/>
        <v>220</v>
      </c>
      <c r="DM133" s="30">
        <f t="shared" si="3"/>
        <v>220</v>
      </c>
      <c r="DN133" s="30">
        <f t="shared" si="3"/>
        <v>220</v>
      </c>
      <c r="DO133" s="30">
        <f t="shared" si="3"/>
        <v>220</v>
      </c>
      <c r="DP133" s="30">
        <f t="shared" si="3"/>
        <v>220</v>
      </c>
      <c r="DQ133" s="30">
        <f t="shared" si="3"/>
        <v>220</v>
      </c>
      <c r="DR133" s="30">
        <f t="shared" si="3"/>
        <v>220</v>
      </c>
    </row>
    <row r="134" spans="1:123" s="26" customFormat="1" x14ac:dyDescent="0.15">
      <c r="A134" s="25"/>
      <c r="J134" s="27" t="s">
        <v>39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23</v>
      </c>
      <c r="Z134" s="30">
        <f t="shared" si="4"/>
        <v>23</v>
      </c>
      <c r="AA134" s="30">
        <f t="shared" si="4"/>
        <v>23</v>
      </c>
      <c r="AB134" s="30">
        <f t="shared" si="4"/>
        <v>23</v>
      </c>
      <c r="AC134" s="30">
        <f t="shared" si="4"/>
        <v>23</v>
      </c>
      <c r="AD134" s="30">
        <f t="shared" si="4"/>
        <v>23</v>
      </c>
      <c r="AE134" s="30">
        <f t="shared" si="4"/>
        <v>23</v>
      </c>
      <c r="AF134" s="30">
        <f t="shared" si="4"/>
        <v>23</v>
      </c>
      <c r="AG134" s="30">
        <f t="shared" si="4"/>
        <v>23</v>
      </c>
      <c r="AH134" s="30">
        <f t="shared" si="4"/>
        <v>23</v>
      </c>
      <c r="AI134" s="30">
        <f t="shared" si="4"/>
        <v>23</v>
      </c>
      <c r="AJ134" s="30">
        <f t="shared" si="4"/>
        <v>23</v>
      </c>
      <c r="AK134" s="30">
        <f t="shared" si="4"/>
        <v>23</v>
      </c>
      <c r="AL134" s="30">
        <f t="shared" si="4"/>
        <v>23</v>
      </c>
      <c r="AM134" s="30">
        <f t="shared" si="4"/>
        <v>23</v>
      </c>
      <c r="AN134" s="30">
        <f t="shared" si="4"/>
        <v>23</v>
      </c>
      <c r="AO134" s="30">
        <f t="shared" si="4"/>
        <v>23</v>
      </c>
      <c r="AP134" s="30">
        <f t="shared" si="4"/>
        <v>23</v>
      </c>
      <c r="AQ134" s="30">
        <f t="shared" si="4"/>
        <v>23</v>
      </c>
      <c r="AR134" s="30">
        <f t="shared" si="4"/>
        <v>23</v>
      </c>
      <c r="AS134" s="30">
        <f t="shared" ref="AS134:BX134" si="5">AS130+AR134</f>
        <v>23</v>
      </c>
      <c r="AT134" s="30">
        <f t="shared" si="5"/>
        <v>23</v>
      </c>
      <c r="AU134" s="30">
        <f t="shared" si="5"/>
        <v>23</v>
      </c>
      <c r="AV134" s="30">
        <f t="shared" si="5"/>
        <v>23</v>
      </c>
      <c r="AW134" s="30">
        <f t="shared" si="5"/>
        <v>23</v>
      </c>
      <c r="AX134" s="30">
        <f t="shared" si="5"/>
        <v>23</v>
      </c>
      <c r="AY134" s="30">
        <f t="shared" si="5"/>
        <v>23</v>
      </c>
      <c r="AZ134" s="30">
        <f t="shared" si="5"/>
        <v>23</v>
      </c>
      <c r="BA134" s="30">
        <f t="shared" si="5"/>
        <v>23</v>
      </c>
      <c r="BB134" s="30">
        <f t="shared" si="5"/>
        <v>23</v>
      </c>
      <c r="BC134" s="30">
        <f t="shared" si="5"/>
        <v>23</v>
      </c>
      <c r="BD134" s="30">
        <f t="shared" si="5"/>
        <v>23</v>
      </c>
      <c r="BE134" s="30">
        <f t="shared" si="5"/>
        <v>23</v>
      </c>
      <c r="BF134" s="30">
        <f t="shared" si="5"/>
        <v>23</v>
      </c>
      <c r="BG134" s="30">
        <f t="shared" si="5"/>
        <v>23</v>
      </c>
      <c r="BH134" s="30">
        <f t="shared" si="5"/>
        <v>23</v>
      </c>
      <c r="BI134" s="30">
        <f t="shared" si="5"/>
        <v>23</v>
      </c>
      <c r="BJ134" s="30">
        <f t="shared" si="5"/>
        <v>23</v>
      </c>
      <c r="BK134" s="30">
        <f t="shared" si="5"/>
        <v>47</v>
      </c>
      <c r="BL134" s="30">
        <f t="shared" si="5"/>
        <v>47</v>
      </c>
      <c r="BM134" s="30">
        <f t="shared" si="5"/>
        <v>47</v>
      </c>
      <c r="BN134" s="30">
        <f t="shared" si="5"/>
        <v>102</v>
      </c>
      <c r="BO134" s="30">
        <f t="shared" si="5"/>
        <v>126</v>
      </c>
      <c r="BP134" s="30">
        <f t="shared" si="5"/>
        <v>126</v>
      </c>
      <c r="BQ134" s="30">
        <f t="shared" si="5"/>
        <v>126</v>
      </c>
      <c r="BR134" s="30">
        <f t="shared" si="5"/>
        <v>126</v>
      </c>
      <c r="BS134" s="30">
        <f t="shared" si="5"/>
        <v>126</v>
      </c>
      <c r="BT134" s="30">
        <f t="shared" si="5"/>
        <v>126</v>
      </c>
      <c r="BU134" s="30">
        <f t="shared" si="5"/>
        <v>126</v>
      </c>
      <c r="BV134" s="30">
        <f t="shared" si="5"/>
        <v>126</v>
      </c>
      <c r="BW134" s="30">
        <f t="shared" si="5"/>
        <v>126</v>
      </c>
      <c r="BX134" s="30">
        <f t="shared" si="5"/>
        <v>126</v>
      </c>
      <c r="BY134" s="30">
        <f t="shared" ref="BY134:DR134" si="6">BY130+BX134</f>
        <v>126</v>
      </c>
      <c r="BZ134" s="30">
        <f t="shared" si="6"/>
        <v>126</v>
      </c>
      <c r="CA134" s="30">
        <f t="shared" si="6"/>
        <v>126</v>
      </c>
      <c r="CB134" s="30">
        <f t="shared" si="6"/>
        <v>126</v>
      </c>
      <c r="CC134" s="30">
        <f t="shared" si="6"/>
        <v>126</v>
      </c>
      <c r="CD134" s="30">
        <f t="shared" si="6"/>
        <v>126</v>
      </c>
      <c r="CE134" s="30">
        <f t="shared" si="6"/>
        <v>126</v>
      </c>
      <c r="CF134" s="30">
        <f t="shared" si="6"/>
        <v>126</v>
      </c>
      <c r="CG134" s="30">
        <f t="shared" si="6"/>
        <v>126</v>
      </c>
      <c r="CH134" s="30">
        <f t="shared" si="6"/>
        <v>126</v>
      </c>
      <c r="CI134" s="30">
        <f t="shared" si="6"/>
        <v>126</v>
      </c>
      <c r="CJ134" s="30">
        <f t="shared" si="6"/>
        <v>126</v>
      </c>
      <c r="CK134" s="30">
        <f t="shared" si="6"/>
        <v>126</v>
      </c>
      <c r="CL134" s="30">
        <f t="shared" si="6"/>
        <v>126</v>
      </c>
      <c r="CM134" s="30">
        <f t="shared" si="6"/>
        <v>126</v>
      </c>
      <c r="CN134" s="30">
        <f t="shared" si="6"/>
        <v>126</v>
      </c>
      <c r="CO134" s="30">
        <f>CO130+CN134</f>
        <v>126</v>
      </c>
      <c r="CP134" s="30">
        <f t="shared" si="6"/>
        <v>126</v>
      </c>
      <c r="CQ134" s="30">
        <f t="shared" si="6"/>
        <v>126</v>
      </c>
      <c r="CR134" s="30">
        <f t="shared" si="6"/>
        <v>126</v>
      </c>
      <c r="CS134" s="30">
        <f t="shared" si="6"/>
        <v>126</v>
      </c>
      <c r="CT134" s="30">
        <f t="shared" si="6"/>
        <v>126</v>
      </c>
      <c r="CU134" s="30">
        <f t="shared" si="6"/>
        <v>126</v>
      </c>
      <c r="CV134" s="30">
        <f t="shared" si="6"/>
        <v>126</v>
      </c>
      <c r="CW134" s="30">
        <f t="shared" si="6"/>
        <v>126</v>
      </c>
      <c r="CX134" s="30">
        <f t="shared" si="6"/>
        <v>126</v>
      </c>
      <c r="CY134" s="30">
        <f t="shared" si="6"/>
        <v>126</v>
      </c>
      <c r="CZ134" s="30">
        <f t="shared" si="6"/>
        <v>126</v>
      </c>
      <c r="DA134" s="30">
        <f t="shared" si="6"/>
        <v>126</v>
      </c>
      <c r="DB134" s="30">
        <f t="shared" si="6"/>
        <v>126</v>
      </c>
      <c r="DC134" s="30">
        <f t="shared" si="6"/>
        <v>126</v>
      </c>
      <c r="DD134" s="30">
        <f t="shared" si="6"/>
        <v>126</v>
      </c>
      <c r="DE134" s="30">
        <f t="shared" si="6"/>
        <v>126</v>
      </c>
      <c r="DF134" s="30">
        <f t="shared" si="6"/>
        <v>126</v>
      </c>
      <c r="DG134" s="30">
        <f t="shared" si="6"/>
        <v>126</v>
      </c>
      <c r="DH134" s="30">
        <f t="shared" si="6"/>
        <v>126</v>
      </c>
      <c r="DI134" s="30">
        <f t="shared" si="6"/>
        <v>126</v>
      </c>
      <c r="DJ134" s="30">
        <f t="shared" si="6"/>
        <v>126</v>
      </c>
      <c r="DK134" s="30">
        <f t="shared" si="6"/>
        <v>126</v>
      </c>
      <c r="DL134" s="30">
        <f t="shared" si="6"/>
        <v>126</v>
      </c>
      <c r="DM134" s="30">
        <f t="shared" si="6"/>
        <v>126</v>
      </c>
      <c r="DN134" s="30">
        <f t="shared" si="6"/>
        <v>126</v>
      </c>
      <c r="DO134" s="30">
        <f t="shared" si="6"/>
        <v>126</v>
      </c>
      <c r="DP134" s="30">
        <f t="shared" si="6"/>
        <v>126</v>
      </c>
      <c r="DQ134" s="30">
        <f t="shared" si="6"/>
        <v>126</v>
      </c>
      <c r="DR134" s="30">
        <f t="shared" si="6"/>
        <v>126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36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2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4.875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">
    <cfRule type="expression" dxfId="668" priority="847">
      <formula>ISERROR(MATCH(K$4,INDIRECT("データ!$B$2:$B$15"),0))=FALSE</formula>
    </cfRule>
    <cfRule type="expression" dxfId="667" priority="848">
      <formula>WEEKDAY(K$4)=7</formula>
    </cfRule>
    <cfRule type="expression" dxfId="666" priority="849">
      <formula>WEEKDAY(K$4)=1</formula>
    </cfRule>
  </conditionalFormatting>
  <conditionalFormatting sqref="J11 J17 J19 J23 J25 J27 J29 J31 J43 J45 J47 J49 J51 J53 J55 J57 J59 J61 J63 J65 J67 J69 J9 J41 J35 J37 J33 J21">
    <cfRule type="expression" dxfId="665" priority="846">
      <formula>$C9=""</formula>
    </cfRule>
  </conditionalFormatting>
  <conditionalFormatting sqref="J12 J18 J20 J24 J26 J28 J30 J32 J44 J46 J48 J50 J52 J54 J56 J58 J60 J62 J64 J66 J68 J70 J10 J42 J36 J38 J34 J22">
    <cfRule type="expression" dxfId="664" priority="845">
      <formula>$C9=""</formula>
    </cfRule>
  </conditionalFormatting>
  <conditionalFormatting sqref="J5">
    <cfRule type="expression" dxfId="663" priority="827">
      <formula>$C5=""</formula>
    </cfRule>
  </conditionalFormatting>
  <conditionalFormatting sqref="J6">
    <cfRule type="expression" dxfId="662" priority="826">
      <formula>$C5=""</formula>
    </cfRule>
  </conditionalFormatting>
  <conditionalFormatting sqref="J7">
    <cfRule type="expression" dxfId="661" priority="825">
      <formula>$C7=""</formula>
    </cfRule>
  </conditionalFormatting>
  <conditionalFormatting sqref="J8">
    <cfRule type="expression" dxfId="660" priority="824">
      <formula>$C7=""</formula>
    </cfRule>
  </conditionalFormatting>
  <conditionalFormatting sqref="J15">
    <cfRule type="expression" dxfId="659" priority="807">
      <formula>$C15=""</formula>
    </cfRule>
  </conditionalFormatting>
  <conditionalFormatting sqref="J16">
    <cfRule type="expression" dxfId="658" priority="806">
      <formula>$C15=""</formula>
    </cfRule>
  </conditionalFormatting>
  <conditionalFormatting sqref="J13">
    <cfRule type="expression" dxfId="657" priority="801">
      <formula>$C13=""</formula>
    </cfRule>
  </conditionalFormatting>
  <conditionalFormatting sqref="J14">
    <cfRule type="expression" dxfId="656" priority="800">
      <formula>$C13=""</formula>
    </cfRule>
  </conditionalFormatting>
  <conditionalFormatting sqref="J39">
    <cfRule type="expression" dxfId="655" priority="749">
      <formula>$C39=""</formula>
    </cfRule>
  </conditionalFormatting>
  <conditionalFormatting sqref="J40">
    <cfRule type="expression" dxfId="654" priority="748">
      <formula>$C39=""</formula>
    </cfRule>
  </conditionalFormatting>
  <conditionalFormatting sqref="K125:DR126">
    <cfRule type="expression" dxfId="653" priority="745">
      <formula>ISERROR(MATCH(K$4,INDIRECT("データ!$B$2:$B$15"),0))=FALSE</formula>
    </cfRule>
    <cfRule type="expression" dxfId="652" priority="746">
      <formula>WEEKDAY(K$4)=7</formula>
    </cfRule>
    <cfRule type="expression" dxfId="651" priority="747">
      <formula>WEEKDAY(K$4)=1</formula>
    </cfRule>
  </conditionalFormatting>
  <conditionalFormatting sqref="J73 J75 J79 J81 J83 J85 J87 J99 J101 J103 J105 J107 J109 J111 J113 J115 J117 J119 J121 J123 J125 J97 J91 J93 J89 J77">
    <cfRule type="expression" dxfId="650" priority="744">
      <formula>$C73=""</formula>
    </cfRule>
  </conditionalFormatting>
  <conditionalFormatting sqref="J74 J76 J80 J82 J84 J86 J88 J100 J102 J104 J106 J108 J110 J112 J114 J116 J118 J120 J122 J124 J126 J98 J92 J94 J90 J78">
    <cfRule type="expression" dxfId="649" priority="743">
      <formula>$C73=""</formula>
    </cfRule>
  </conditionalFormatting>
  <conditionalFormatting sqref="K125:DR125">
    <cfRule type="expression" dxfId="648" priority="742">
      <formula>K125&lt;&gt;""</formula>
    </cfRule>
  </conditionalFormatting>
  <conditionalFormatting sqref="K126:DR126">
    <cfRule type="expression" dxfId="647" priority="741">
      <formula>K126&lt;&gt;""</formula>
    </cfRule>
  </conditionalFormatting>
  <conditionalFormatting sqref="J71">
    <cfRule type="expression" dxfId="646" priority="737">
      <formula>$C71=""</formula>
    </cfRule>
  </conditionalFormatting>
  <conditionalFormatting sqref="J72">
    <cfRule type="expression" dxfId="645" priority="736">
      <formula>$C71=""</formula>
    </cfRule>
  </conditionalFormatting>
  <conditionalFormatting sqref="J95">
    <cfRule type="expression" dxfId="644" priority="732">
      <formula>$C95=""</formula>
    </cfRule>
  </conditionalFormatting>
  <conditionalFormatting sqref="J96">
    <cfRule type="expression" dxfId="643" priority="731">
      <formula>$C95=""</formula>
    </cfRule>
  </conditionalFormatting>
  <conditionalFormatting sqref="D9:D10 I9:I10">
    <cfRule type="expression" dxfId="642" priority="730">
      <formula>$C9=""</formula>
    </cfRule>
  </conditionalFormatting>
  <conditionalFormatting sqref="G7:I8 D7:E8">
    <cfRule type="expression" dxfId="641" priority="729">
      <formula>$C7=""</formula>
    </cfRule>
  </conditionalFormatting>
  <conditionalFormatting sqref="D11:E12">
    <cfRule type="expression" dxfId="640" priority="727">
      <formula>$C11=""</formula>
    </cfRule>
  </conditionalFormatting>
  <conditionalFormatting sqref="F7:F8">
    <cfRule type="expression" dxfId="639" priority="728">
      <formula>$C7=""</formula>
    </cfRule>
  </conditionalFormatting>
  <conditionalFormatting sqref="C7:C12">
    <cfRule type="expression" dxfId="638" priority="725">
      <formula>$I7="遂行中"</formula>
    </cfRule>
    <cfRule type="expression" dxfId="637" priority="726">
      <formula>$I7="完了"</formula>
    </cfRule>
  </conditionalFormatting>
  <conditionalFormatting sqref="F11:F12">
    <cfRule type="expression" dxfId="636" priority="724">
      <formula>$C11=""</formula>
    </cfRule>
  </conditionalFormatting>
  <conditionalFormatting sqref="E9:E10 G9:H10">
    <cfRule type="expression" dxfId="635" priority="723">
      <formula>$C9=""</formula>
    </cfRule>
  </conditionalFormatting>
  <conditionalFormatting sqref="F9:F10">
    <cfRule type="expression" dxfId="634" priority="722">
      <formula>$C9=""</formula>
    </cfRule>
  </conditionalFormatting>
  <conditionalFormatting sqref="D5:I6">
    <cfRule type="expression" dxfId="633" priority="721">
      <formula>$C5=""</formula>
    </cfRule>
  </conditionalFormatting>
  <conditionalFormatting sqref="C5:C6">
    <cfRule type="expression" dxfId="632" priority="719">
      <formula>$I5="遂行中"</formula>
    </cfRule>
    <cfRule type="expression" dxfId="631" priority="720">
      <formula>$I5="完了"</formula>
    </cfRule>
  </conditionalFormatting>
  <conditionalFormatting sqref="I11:I12">
    <cfRule type="expression" dxfId="630" priority="718">
      <formula>$C11=""</formula>
    </cfRule>
  </conditionalFormatting>
  <conditionalFormatting sqref="G11:G12">
    <cfRule type="expression" dxfId="629" priority="717">
      <formula>$C11=""</formula>
    </cfRule>
  </conditionalFormatting>
  <conditionalFormatting sqref="H11:H12">
    <cfRule type="expression" dxfId="628" priority="716">
      <formula>$C11=""</formula>
    </cfRule>
  </conditionalFormatting>
  <conditionalFormatting sqref="D121:I126 D119:D120 H119:H120">
    <cfRule type="expression" dxfId="627" priority="715">
      <formula>$C119=""</formula>
    </cfRule>
  </conditionalFormatting>
  <conditionalFormatting sqref="C119:C126">
    <cfRule type="expression" dxfId="626" priority="713">
      <formula>$I119="遂行中"</formula>
    </cfRule>
    <cfRule type="expression" dxfId="625" priority="714">
      <formula>$I119="完了"</formula>
    </cfRule>
  </conditionalFormatting>
  <conditionalFormatting sqref="E17:I18 I15:I16 H19:I22">
    <cfRule type="expression" dxfId="624" priority="712">
      <formula>$C15=""</formula>
    </cfRule>
  </conditionalFormatting>
  <conditionalFormatting sqref="G13:I14 E13:E14">
    <cfRule type="expression" dxfId="623" priority="711">
      <formula>$C13=""</formula>
    </cfRule>
  </conditionalFormatting>
  <conditionalFormatting sqref="F13:F14">
    <cfRule type="expression" dxfId="622" priority="710">
      <formula>$C13=""</formula>
    </cfRule>
  </conditionalFormatting>
  <conditionalFormatting sqref="D15:D22">
    <cfRule type="expression" dxfId="621" priority="709">
      <formula>$C15=""</formula>
    </cfRule>
  </conditionalFormatting>
  <conditionalFormatting sqref="D13:D14">
    <cfRule type="expression" dxfId="620" priority="706">
      <formula>$C13=""</formula>
    </cfRule>
  </conditionalFormatting>
  <conditionalFormatting sqref="C15:C22">
    <cfRule type="expression" dxfId="619" priority="707">
      <formula>$I15="遂行中"</formula>
    </cfRule>
    <cfRule type="expression" dxfId="618" priority="708">
      <formula>$I15="完了"</formula>
    </cfRule>
  </conditionalFormatting>
  <conditionalFormatting sqref="C13:C14">
    <cfRule type="expression" dxfId="617" priority="704">
      <formula>$I13="遂行中"</formula>
    </cfRule>
    <cfRule type="expression" dxfId="616" priority="705">
      <formula>$I13="完了"</formula>
    </cfRule>
  </conditionalFormatting>
  <conditionalFormatting sqref="E15:E16">
    <cfRule type="expression" dxfId="615" priority="703">
      <formula>$C15=""</formula>
    </cfRule>
  </conditionalFormatting>
  <conditionalFormatting sqref="F15:F16">
    <cfRule type="expression" dxfId="614" priority="702">
      <formula>$C15=""</formula>
    </cfRule>
  </conditionalFormatting>
  <conditionalFormatting sqref="G15:G16">
    <cfRule type="expression" dxfId="613" priority="701">
      <formula>$C15=""</formula>
    </cfRule>
  </conditionalFormatting>
  <conditionalFormatting sqref="H15:H16">
    <cfRule type="expression" dxfId="612" priority="700">
      <formula>$C15=""</formula>
    </cfRule>
  </conditionalFormatting>
  <conditionalFormatting sqref="E19:E20">
    <cfRule type="expression" dxfId="611" priority="699">
      <formula>$C19=""</formula>
    </cfRule>
  </conditionalFormatting>
  <conditionalFormatting sqref="F19:F20">
    <cfRule type="expression" dxfId="610" priority="698">
      <formula>$C19=""</formula>
    </cfRule>
  </conditionalFormatting>
  <conditionalFormatting sqref="G19:G20">
    <cfRule type="expression" dxfId="609" priority="697">
      <formula>$C19=""</formula>
    </cfRule>
  </conditionalFormatting>
  <conditionalFormatting sqref="H23:I24">
    <cfRule type="expression" dxfId="608" priority="696">
      <formula>$C23=""</formula>
    </cfRule>
  </conditionalFormatting>
  <conditionalFormatting sqref="D23:D24">
    <cfRule type="expression" dxfId="607" priority="695">
      <formula>$C23=""</formula>
    </cfRule>
  </conditionalFormatting>
  <conditionalFormatting sqref="C23:C24">
    <cfRule type="expression" dxfId="606" priority="693">
      <formula>$I23="遂行中"</formula>
    </cfRule>
    <cfRule type="expression" dxfId="605" priority="694">
      <formula>$I23="完了"</formula>
    </cfRule>
  </conditionalFormatting>
  <conditionalFormatting sqref="E23:E24">
    <cfRule type="expression" dxfId="604" priority="692">
      <formula>$C23=""</formula>
    </cfRule>
  </conditionalFormatting>
  <conditionalFormatting sqref="F23:F24">
    <cfRule type="expression" dxfId="603" priority="691">
      <formula>$C23=""</formula>
    </cfRule>
  </conditionalFormatting>
  <conditionalFormatting sqref="G23:G24">
    <cfRule type="expression" dxfId="602" priority="690">
      <formula>$C23=""</formula>
    </cfRule>
  </conditionalFormatting>
  <conditionalFormatting sqref="E21:E22">
    <cfRule type="expression" dxfId="601" priority="689">
      <formula>$C21=""</formula>
    </cfRule>
  </conditionalFormatting>
  <conditionalFormatting sqref="F21:F22">
    <cfRule type="expression" dxfId="600" priority="688">
      <formula>$C21=""</formula>
    </cfRule>
  </conditionalFormatting>
  <conditionalFormatting sqref="G21:G22">
    <cfRule type="expression" dxfId="599" priority="687">
      <formula>$C21=""</formula>
    </cfRule>
  </conditionalFormatting>
  <conditionalFormatting sqref="H27:I28">
    <cfRule type="expression" dxfId="598" priority="686">
      <formula>$C27=""</formula>
    </cfRule>
  </conditionalFormatting>
  <conditionalFormatting sqref="D27:D30">
    <cfRule type="expression" dxfId="597" priority="685">
      <formula>$C27=""</formula>
    </cfRule>
  </conditionalFormatting>
  <conditionalFormatting sqref="C27:C28">
    <cfRule type="expression" dxfId="596" priority="683">
      <formula>$I27="遂行中"</formula>
    </cfRule>
    <cfRule type="expression" dxfId="595" priority="684">
      <formula>$I27="完了"</formula>
    </cfRule>
  </conditionalFormatting>
  <conditionalFormatting sqref="E27:E28">
    <cfRule type="expression" dxfId="594" priority="682">
      <formula>$C27=""</formula>
    </cfRule>
  </conditionalFormatting>
  <conditionalFormatting sqref="F27:F28">
    <cfRule type="expression" dxfId="593" priority="681">
      <formula>$C27=""</formula>
    </cfRule>
  </conditionalFormatting>
  <conditionalFormatting sqref="G27:G28">
    <cfRule type="expression" dxfId="592" priority="680">
      <formula>$C27=""</formula>
    </cfRule>
  </conditionalFormatting>
  <conditionalFormatting sqref="H29:I30">
    <cfRule type="expression" dxfId="591" priority="679">
      <formula>$C29=""</formula>
    </cfRule>
  </conditionalFormatting>
  <conditionalFormatting sqref="D29:D30">
    <cfRule type="expression" dxfId="590" priority="678">
      <formula>$C29=""</formula>
    </cfRule>
  </conditionalFormatting>
  <conditionalFormatting sqref="C29:C30">
    <cfRule type="expression" dxfId="589" priority="676">
      <formula>$I29="遂行中"</formula>
    </cfRule>
    <cfRule type="expression" dxfId="588" priority="677">
      <formula>$I29="完了"</formula>
    </cfRule>
  </conditionalFormatting>
  <conditionalFormatting sqref="H25:I26">
    <cfRule type="expression" dxfId="587" priority="675">
      <formula>$C25=""</formula>
    </cfRule>
  </conditionalFormatting>
  <conditionalFormatting sqref="D25:D26">
    <cfRule type="expression" dxfId="586" priority="674">
      <formula>$C25=""</formula>
    </cfRule>
  </conditionalFormatting>
  <conditionalFormatting sqref="C25:C26">
    <cfRule type="expression" dxfId="585" priority="672">
      <formula>$I25="遂行中"</formula>
    </cfRule>
    <cfRule type="expression" dxfId="584" priority="673">
      <formula>$I25="完了"</formula>
    </cfRule>
  </conditionalFormatting>
  <conditionalFormatting sqref="E25:E26">
    <cfRule type="expression" dxfId="583" priority="671">
      <formula>$C25=""</formula>
    </cfRule>
  </conditionalFormatting>
  <conditionalFormatting sqref="F25:F26">
    <cfRule type="expression" dxfId="582" priority="670">
      <formula>$C25=""</formula>
    </cfRule>
  </conditionalFormatting>
  <conditionalFormatting sqref="G25:G26">
    <cfRule type="expression" dxfId="581" priority="669">
      <formula>$C25=""</formula>
    </cfRule>
  </conditionalFormatting>
  <conditionalFormatting sqref="D67:D68">
    <cfRule type="expression" dxfId="580" priority="668">
      <formula>$C67=""</formula>
    </cfRule>
  </conditionalFormatting>
  <conditionalFormatting sqref="H67:H70">
    <cfRule type="expression" dxfId="579" priority="667">
      <formula>$C67=""</formula>
    </cfRule>
  </conditionalFormatting>
  <conditionalFormatting sqref="D67:D70">
    <cfRule type="expression" dxfId="578" priority="666">
      <formula>$C67=""</formula>
    </cfRule>
  </conditionalFormatting>
  <conditionalFormatting sqref="C69:D70">
    <cfRule type="expression" dxfId="577" priority="664">
      <formula>$I69="遂行中"</formula>
    </cfRule>
    <cfRule type="expression" dxfId="576" priority="665">
      <formula>$I69="完了"</formula>
    </cfRule>
  </conditionalFormatting>
  <conditionalFormatting sqref="H71:H72">
    <cfRule type="expression" dxfId="575" priority="663">
      <formula>$C71=""</formula>
    </cfRule>
  </conditionalFormatting>
  <conditionalFormatting sqref="D71:D74">
    <cfRule type="expression" dxfId="574" priority="662">
      <formula>$C71=""</formula>
    </cfRule>
  </conditionalFormatting>
  <conditionalFormatting sqref="C71:C72">
    <cfRule type="expression" dxfId="573" priority="660">
      <formula>$I71="遂行中"</formula>
    </cfRule>
    <cfRule type="expression" dxfId="572" priority="661">
      <formula>$I71="完了"</formula>
    </cfRule>
  </conditionalFormatting>
  <conditionalFormatting sqref="E71:E72">
    <cfRule type="expression" dxfId="571" priority="659">
      <formula>$C71=""</formula>
    </cfRule>
  </conditionalFormatting>
  <conditionalFormatting sqref="F71:F72">
    <cfRule type="expression" dxfId="570" priority="658">
      <formula>$C71=""</formula>
    </cfRule>
  </conditionalFormatting>
  <conditionalFormatting sqref="G71:G72">
    <cfRule type="expression" dxfId="569" priority="657">
      <formula>$C71=""</formula>
    </cfRule>
  </conditionalFormatting>
  <conditionalFormatting sqref="H73:H74">
    <cfRule type="expression" dxfId="568" priority="656">
      <formula>$C73=""</formula>
    </cfRule>
  </conditionalFormatting>
  <conditionalFormatting sqref="D73:D74">
    <cfRule type="expression" dxfId="567" priority="655">
      <formula>$C73=""</formula>
    </cfRule>
  </conditionalFormatting>
  <conditionalFormatting sqref="C73:C74">
    <cfRule type="expression" dxfId="566" priority="653">
      <formula>$I73="遂行中"</formula>
    </cfRule>
    <cfRule type="expression" dxfId="565" priority="654">
      <formula>$I73="完了"</formula>
    </cfRule>
  </conditionalFormatting>
  <conditionalFormatting sqref="E29:E30">
    <cfRule type="expression" dxfId="564" priority="645">
      <formula>$C29=""</formula>
    </cfRule>
  </conditionalFormatting>
  <conditionalFormatting sqref="F29:F30">
    <cfRule type="expression" dxfId="563" priority="644">
      <formula>$C29=""</formula>
    </cfRule>
  </conditionalFormatting>
  <conditionalFormatting sqref="G29:G30">
    <cfRule type="expression" dxfId="562" priority="643">
      <formula>$C29=""</formula>
    </cfRule>
  </conditionalFormatting>
  <conditionalFormatting sqref="H31:I32">
    <cfRule type="expression" dxfId="561" priority="642">
      <formula>$C31=""</formula>
    </cfRule>
  </conditionalFormatting>
  <conditionalFormatting sqref="D31:D34">
    <cfRule type="expression" dxfId="560" priority="641">
      <formula>$C31=""</formula>
    </cfRule>
  </conditionalFormatting>
  <conditionalFormatting sqref="C31:C32">
    <cfRule type="expression" dxfId="559" priority="639">
      <formula>$I31="遂行中"</formula>
    </cfRule>
    <cfRule type="expression" dxfId="558" priority="640">
      <formula>$I31="完了"</formula>
    </cfRule>
  </conditionalFormatting>
  <conditionalFormatting sqref="E31:E32">
    <cfRule type="expression" dxfId="557" priority="638">
      <formula>$C31=""</formula>
    </cfRule>
  </conditionalFormatting>
  <conditionalFormatting sqref="F37:F38">
    <cfRule type="expression" dxfId="556" priority="637">
      <formula>$C37=""</formula>
    </cfRule>
  </conditionalFormatting>
  <conditionalFormatting sqref="G37:G38">
    <cfRule type="expression" dxfId="555" priority="636">
      <formula>$C37=""</formula>
    </cfRule>
  </conditionalFormatting>
  <conditionalFormatting sqref="H33:I38">
    <cfRule type="expression" dxfId="554" priority="635">
      <formula>$C33=""</formula>
    </cfRule>
  </conditionalFormatting>
  <conditionalFormatting sqref="D33:D38">
    <cfRule type="expression" dxfId="553" priority="634">
      <formula>$C33=""</formula>
    </cfRule>
  </conditionalFormatting>
  <conditionalFormatting sqref="C33:C38">
    <cfRule type="expression" dxfId="552" priority="632">
      <formula>$I33="遂行中"</formula>
    </cfRule>
    <cfRule type="expression" dxfId="551" priority="633">
      <formula>$I33="完了"</formula>
    </cfRule>
  </conditionalFormatting>
  <conditionalFormatting sqref="E33:E34 E37:E38">
    <cfRule type="expression" dxfId="550" priority="631">
      <formula>$C33=""</formula>
    </cfRule>
  </conditionalFormatting>
  <conditionalFormatting sqref="F37:F38">
    <cfRule type="expression" dxfId="549" priority="630">
      <formula>$C37=""</formula>
    </cfRule>
  </conditionalFormatting>
  <conditionalFormatting sqref="G37:G38">
    <cfRule type="expression" dxfId="548" priority="629">
      <formula>$C37=""</formula>
    </cfRule>
  </conditionalFormatting>
  <conditionalFormatting sqref="F35:F36">
    <cfRule type="expression" dxfId="547" priority="628">
      <formula>$C35=""</formula>
    </cfRule>
  </conditionalFormatting>
  <conditionalFormatting sqref="G35:G36">
    <cfRule type="expression" dxfId="546" priority="627">
      <formula>$C35=""</formula>
    </cfRule>
  </conditionalFormatting>
  <conditionalFormatting sqref="E35:E36">
    <cfRule type="expression" dxfId="545" priority="626">
      <formula>$C35=""</formula>
    </cfRule>
  </conditionalFormatting>
  <conditionalFormatting sqref="F35:F36">
    <cfRule type="expression" dxfId="544" priority="625">
      <formula>$C35=""</formula>
    </cfRule>
  </conditionalFormatting>
  <conditionalFormatting sqref="G35:G36">
    <cfRule type="expression" dxfId="543" priority="624">
      <formula>$C35=""</formula>
    </cfRule>
  </conditionalFormatting>
  <conditionalFormatting sqref="H65:H66">
    <cfRule type="expression" dxfId="542" priority="623">
      <formula>$C65=""</formula>
    </cfRule>
  </conditionalFormatting>
  <conditionalFormatting sqref="D65:D66">
    <cfRule type="expression" dxfId="541" priority="622">
      <formula>$C65=""</formula>
    </cfRule>
  </conditionalFormatting>
  <conditionalFormatting sqref="H75:H76">
    <cfRule type="expression" dxfId="540" priority="621">
      <formula>$C75=""</formula>
    </cfRule>
  </conditionalFormatting>
  <conditionalFormatting sqref="D75:D76">
    <cfRule type="expression" dxfId="539" priority="620">
      <formula>$C75=""</formula>
    </cfRule>
  </conditionalFormatting>
  <conditionalFormatting sqref="C75:C76">
    <cfRule type="expression" dxfId="538" priority="618">
      <formula>$I75="遂行中"</formula>
    </cfRule>
    <cfRule type="expression" dxfId="537" priority="619">
      <formula>$I75="完了"</formula>
    </cfRule>
  </conditionalFormatting>
  <conditionalFormatting sqref="H39:I42 H43:H46">
    <cfRule type="expression" dxfId="536" priority="567">
      <formula>$C39=""</formula>
    </cfRule>
  </conditionalFormatting>
  <conditionalFormatting sqref="D39:D46">
    <cfRule type="expression" dxfId="535" priority="566">
      <formula>$C39=""</formula>
    </cfRule>
  </conditionalFormatting>
  <conditionalFormatting sqref="C39:C44">
    <cfRule type="expression" dxfId="534" priority="564">
      <formula>$I39="遂行中"</formula>
    </cfRule>
    <cfRule type="expression" dxfId="533" priority="565">
      <formula>$I39="完了"</formula>
    </cfRule>
  </conditionalFormatting>
  <conditionalFormatting sqref="H45:H46">
    <cfRule type="expression" dxfId="532" priority="563">
      <formula>$C45=""</formula>
    </cfRule>
  </conditionalFormatting>
  <conditionalFormatting sqref="D45:D46">
    <cfRule type="expression" dxfId="531" priority="562">
      <formula>$C45=""</formula>
    </cfRule>
  </conditionalFormatting>
  <conditionalFormatting sqref="C45:C46">
    <cfRule type="expression" dxfId="530" priority="560">
      <formula>$I45="遂行中"</formula>
    </cfRule>
    <cfRule type="expression" dxfId="529" priority="561">
      <formula>$I45="完了"</formula>
    </cfRule>
  </conditionalFormatting>
  <conditionalFormatting sqref="H47:H48">
    <cfRule type="expression" dxfId="528" priority="559">
      <formula>$C47=""</formula>
    </cfRule>
  </conditionalFormatting>
  <conditionalFormatting sqref="D47:D48">
    <cfRule type="expression" dxfId="527" priority="558">
      <formula>$C47=""</formula>
    </cfRule>
  </conditionalFormatting>
  <conditionalFormatting sqref="H47:H48">
    <cfRule type="expression" dxfId="526" priority="557">
      <formula>$C47=""</formula>
    </cfRule>
  </conditionalFormatting>
  <conditionalFormatting sqref="D47:D48">
    <cfRule type="expression" dxfId="525" priority="556">
      <formula>$C47=""</formula>
    </cfRule>
  </conditionalFormatting>
  <conditionalFormatting sqref="C47:C48">
    <cfRule type="expression" dxfId="524" priority="554">
      <formula>$I47="遂行中"</formula>
    </cfRule>
    <cfRule type="expression" dxfId="523" priority="555">
      <formula>$I47="完了"</formula>
    </cfRule>
  </conditionalFormatting>
  <conditionalFormatting sqref="F41:F42">
    <cfRule type="expression" dxfId="522" priority="553">
      <formula>$C41=""</formula>
    </cfRule>
  </conditionalFormatting>
  <conditionalFormatting sqref="G41:G42">
    <cfRule type="expression" dxfId="521" priority="552">
      <formula>$C41=""</formula>
    </cfRule>
  </conditionalFormatting>
  <conditionalFormatting sqref="E41:E42">
    <cfRule type="expression" dxfId="520" priority="551">
      <formula>$C41=""</formula>
    </cfRule>
  </conditionalFormatting>
  <conditionalFormatting sqref="F41:F42">
    <cfRule type="expression" dxfId="519" priority="550">
      <formula>$C41=""</formula>
    </cfRule>
  </conditionalFormatting>
  <conditionalFormatting sqref="G41:G42">
    <cfRule type="expression" dxfId="518" priority="549">
      <formula>$C41=""</formula>
    </cfRule>
  </conditionalFormatting>
  <conditionalFormatting sqref="F39:F40 F43:F44">
    <cfRule type="expression" dxfId="517" priority="548">
      <formula>$C39=""</formula>
    </cfRule>
  </conditionalFormatting>
  <conditionalFormatting sqref="G39:G40 G43:G44">
    <cfRule type="expression" dxfId="516" priority="547">
      <formula>$C39=""</formula>
    </cfRule>
  </conditionalFormatting>
  <conditionalFormatting sqref="E39:E40 E43:E44">
    <cfRule type="expression" dxfId="515" priority="546">
      <formula>$C39=""</formula>
    </cfRule>
  </conditionalFormatting>
  <conditionalFormatting sqref="F39:F40 F43:F44">
    <cfRule type="expression" dxfId="514" priority="545">
      <formula>$C39=""</formula>
    </cfRule>
  </conditionalFormatting>
  <conditionalFormatting sqref="G39:G40 G43:G44">
    <cfRule type="expression" dxfId="513" priority="544">
      <formula>$C39=""</formula>
    </cfRule>
  </conditionalFormatting>
  <conditionalFormatting sqref="H51:I52 H49:H50">
    <cfRule type="expression" dxfId="512" priority="543">
      <formula>$C49=""</formula>
    </cfRule>
  </conditionalFormatting>
  <conditionalFormatting sqref="D49:D52">
    <cfRule type="expression" dxfId="511" priority="542">
      <formula>$C49=""</formula>
    </cfRule>
  </conditionalFormatting>
  <conditionalFormatting sqref="E51:I52 H49:H50">
    <cfRule type="expression" dxfId="510" priority="541">
      <formula>$C49=""</formula>
    </cfRule>
  </conditionalFormatting>
  <conditionalFormatting sqref="D49:D52">
    <cfRule type="expression" dxfId="509" priority="540">
      <formula>$C49=""</formula>
    </cfRule>
  </conditionalFormatting>
  <conditionalFormatting sqref="D51:D52 C49:C52">
    <cfRule type="expression" dxfId="508" priority="538">
      <formula>$I49="遂行中"</formula>
    </cfRule>
    <cfRule type="expression" dxfId="507" priority="539">
      <formula>$I49="完了"</formula>
    </cfRule>
  </conditionalFormatting>
  <conditionalFormatting sqref="E51:E52">
    <cfRule type="expression" dxfId="506" priority="537">
      <formula>$C51=""</formula>
    </cfRule>
  </conditionalFormatting>
  <conditionalFormatting sqref="F51:F52">
    <cfRule type="expression" dxfId="505" priority="536">
      <formula>$C51=""</formula>
    </cfRule>
  </conditionalFormatting>
  <conditionalFormatting sqref="G51:G52">
    <cfRule type="expression" dxfId="504" priority="535">
      <formula>$C51=""</formula>
    </cfRule>
  </conditionalFormatting>
  <conditionalFormatting sqref="E51:E52">
    <cfRule type="expression" dxfId="503" priority="534">
      <formula>$C51=""</formula>
    </cfRule>
  </conditionalFormatting>
  <conditionalFormatting sqref="F51:F52">
    <cfRule type="expression" dxfId="502" priority="533">
      <formula>$C51=""</formula>
    </cfRule>
  </conditionalFormatting>
  <conditionalFormatting sqref="G51:G52">
    <cfRule type="expression" dxfId="501" priority="532">
      <formula>$C51=""</formula>
    </cfRule>
  </conditionalFormatting>
  <conditionalFormatting sqref="D53:D54">
    <cfRule type="expression" dxfId="500" priority="531">
      <formula>$C53=""</formula>
    </cfRule>
  </conditionalFormatting>
  <conditionalFormatting sqref="H53:H56">
    <cfRule type="expression" dxfId="499" priority="530">
      <formula>$C53=""</formula>
    </cfRule>
  </conditionalFormatting>
  <conditionalFormatting sqref="D53:D56">
    <cfRule type="expression" dxfId="498" priority="529">
      <formula>$C53=""</formula>
    </cfRule>
  </conditionalFormatting>
  <conditionalFormatting sqref="D55:D56 C53:C56">
    <cfRule type="expression" dxfId="497" priority="527">
      <formula>$I53="遂行中"</formula>
    </cfRule>
    <cfRule type="expression" dxfId="496" priority="528">
      <formula>$I53="完了"</formula>
    </cfRule>
  </conditionalFormatting>
  <conditionalFormatting sqref="E53:G54">
    <cfRule type="expression" dxfId="495" priority="526">
      <formula>$C53=""</formula>
    </cfRule>
  </conditionalFormatting>
  <conditionalFormatting sqref="E53:E54">
    <cfRule type="expression" dxfId="494" priority="525">
      <formula>$C53=""</formula>
    </cfRule>
  </conditionalFormatting>
  <conditionalFormatting sqref="F53:F54">
    <cfRule type="expression" dxfId="493" priority="524">
      <formula>$C53=""</formula>
    </cfRule>
  </conditionalFormatting>
  <conditionalFormatting sqref="G53:G54">
    <cfRule type="expression" dxfId="492" priority="523">
      <formula>$C53=""</formula>
    </cfRule>
  </conditionalFormatting>
  <conditionalFormatting sqref="E53:E54">
    <cfRule type="expression" dxfId="491" priority="522">
      <formula>$C53=""</formula>
    </cfRule>
  </conditionalFormatting>
  <conditionalFormatting sqref="F53:F54">
    <cfRule type="expression" dxfId="490" priority="521">
      <formula>$C53=""</formula>
    </cfRule>
  </conditionalFormatting>
  <conditionalFormatting sqref="G53:G54">
    <cfRule type="expression" dxfId="489" priority="520">
      <formula>$C53=""</formula>
    </cfRule>
  </conditionalFormatting>
  <conditionalFormatting sqref="I53:I54">
    <cfRule type="expression" dxfId="488" priority="519">
      <formula>$C53=""</formula>
    </cfRule>
  </conditionalFormatting>
  <conditionalFormatting sqref="I53:I54">
    <cfRule type="expression" dxfId="487" priority="518">
      <formula>$C53=""</formula>
    </cfRule>
  </conditionalFormatting>
  <conditionalFormatting sqref="D57:D58">
    <cfRule type="expression" dxfId="486" priority="517">
      <formula>$C57=""</formula>
    </cfRule>
  </conditionalFormatting>
  <conditionalFormatting sqref="H57:H64">
    <cfRule type="expression" dxfId="485" priority="516">
      <formula>$C57=""</formula>
    </cfRule>
  </conditionalFormatting>
  <conditionalFormatting sqref="D57:D64">
    <cfRule type="expression" dxfId="484" priority="515">
      <formula>$C57=""</formula>
    </cfRule>
  </conditionalFormatting>
  <conditionalFormatting sqref="D59:D60">
    <cfRule type="expression" dxfId="483" priority="513">
      <formula>$I59="遂行中"</formula>
    </cfRule>
    <cfRule type="expression" dxfId="482" priority="514">
      <formula>$I59="完了"</formula>
    </cfRule>
  </conditionalFormatting>
  <conditionalFormatting sqref="C67:C68">
    <cfRule type="expression" dxfId="481" priority="505">
      <formula>$I67="遂行中"</formula>
    </cfRule>
    <cfRule type="expression" dxfId="480" priority="506">
      <formula>$I67="完了"</formula>
    </cfRule>
  </conditionalFormatting>
  <conditionalFormatting sqref="C57:C58">
    <cfRule type="expression" dxfId="479" priority="503">
      <formula>$I57="遂行中"</formula>
    </cfRule>
    <cfRule type="expression" dxfId="478" priority="504">
      <formula>$I57="完了"</formula>
    </cfRule>
  </conditionalFormatting>
  <conditionalFormatting sqref="C59:C66">
    <cfRule type="expression" dxfId="477" priority="501">
      <formula>$I59="遂行中"</formula>
    </cfRule>
    <cfRule type="expression" dxfId="476" priority="502">
      <formula>$I59="完了"</formula>
    </cfRule>
  </conditionalFormatting>
  <conditionalFormatting sqref="F31:F34">
    <cfRule type="expression" dxfId="475" priority="500">
      <formula>$C31=""</formula>
    </cfRule>
  </conditionalFormatting>
  <conditionalFormatting sqref="G31:G34">
    <cfRule type="expression" dxfId="474" priority="499">
      <formula>$C31=""</formula>
    </cfRule>
  </conditionalFormatting>
  <conditionalFormatting sqref="F45:F50">
    <cfRule type="expression" dxfId="473" priority="498">
      <formula>$C45=""</formula>
    </cfRule>
  </conditionalFormatting>
  <conditionalFormatting sqref="G45:G50">
    <cfRule type="expression" dxfId="472" priority="497">
      <formula>$C45=""</formula>
    </cfRule>
  </conditionalFormatting>
  <conditionalFormatting sqref="E45:E50">
    <cfRule type="expression" dxfId="471" priority="496">
      <formula>$C45=""</formula>
    </cfRule>
  </conditionalFormatting>
  <conditionalFormatting sqref="F45:F50">
    <cfRule type="expression" dxfId="470" priority="495">
      <formula>$C45=""</formula>
    </cfRule>
  </conditionalFormatting>
  <conditionalFormatting sqref="G45:G50">
    <cfRule type="expression" dxfId="469" priority="494">
      <formula>$C45=""</formula>
    </cfRule>
  </conditionalFormatting>
  <conditionalFormatting sqref="F55:F56 F63:F64">
    <cfRule type="expression" dxfId="468" priority="493">
      <formula>$C55=""</formula>
    </cfRule>
  </conditionalFormatting>
  <conditionalFormatting sqref="G55:G56 G63:G64">
    <cfRule type="expression" dxfId="467" priority="492">
      <formula>$C55=""</formula>
    </cfRule>
  </conditionalFormatting>
  <conditionalFormatting sqref="E55:E56 E63:E64">
    <cfRule type="expression" dxfId="466" priority="491">
      <formula>$C55=""</formula>
    </cfRule>
  </conditionalFormatting>
  <conditionalFormatting sqref="F55:F56 F63:F64">
    <cfRule type="expression" dxfId="465" priority="490">
      <formula>$C55=""</formula>
    </cfRule>
  </conditionalFormatting>
  <conditionalFormatting sqref="G55:G56 G63:G64">
    <cfRule type="expression" dxfId="464" priority="489">
      <formula>$C55=""</formula>
    </cfRule>
  </conditionalFormatting>
  <conditionalFormatting sqref="F57:F62 F65:F70">
    <cfRule type="expression" dxfId="463" priority="488">
      <formula>$C57=""</formula>
    </cfRule>
  </conditionalFormatting>
  <conditionalFormatting sqref="G57:G62 G65:G70">
    <cfRule type="expression" dxfId="462" priority="487">
      <formula>$C57=""</formula>
    </cfRule>
  </conditionalFormatting>
  <conditionalFormatting sqref="E57:E62 E65:E70">
    <cfRule type="expression" dxfId="461" priority="486">
      <formula>$C57=""</formula>
    </cfRule>
  </conditionalFormatting>
  <conditionalFormatting sqref="F57:F62 F65:F70">
    <cfRule type="expression" dxfId="460" priority="485">
      <formula>$C57=""</formula>
    </cfRule>
  </conditionalFormatting>
  <conditionalFormatting sqref="G57:G62 G65:G70">
    <cfRule type="expression" dxfId="459" priority="484">
      <formula>$C57=""</formula>
    </cfRule>
  </conditionalFormatting>
  <conditionalFormatting sqref="F73:F74">
    <cfRule type="expression" dxfId="458" priority="483">
      <formula>$C73=""</formula>
    </cfRule>
  </conditionalFormatting>
  <conditionalFormatting sqref="G73:G74">
    <cfRule type="expression" dxfId="457" priority="482">
      <formula>$C73=""</formula>
    </cfRule>
  </conditionalFormatting>
  <conditionalFormatting sqref="E73:E74">
    <cfRule type="expression" dxfId="456" priority="481">
      <formula>$C73=""</formula>
    </cfRule>
  </conditionalFormatting>
  <conditionalFormatting sqref="F73:F74">
    <cfRule type="expression" dxfId="455" priority="480">
      <formula>$C73=""</formula>
    </cfRule>
  </conditionalFormatting>
  <conditionalFormatting sqref="G73:G74">
    <cfRule type="expression" dxfId="454" priority="479">
      <formula>$C73=""</formula>
    </cfRule>
  </conditionalFormatting>
  <conditionalFormatting sqref="F75:F76">
    <cfRule type="expression" dxfId="453" priority="478">
      <formula>$C75=""</formula>
    </cfRule>
  </conditionalFormatting>
  <conditionalFormatting sqref="G75:G76">
    <cfRule type="expression" dxfId="452" priority="477">
      <formula>$C75=""</formula>
    </cfRule>
  </conditionalFormatting>
  <conditionalFormatting sqref="E75:E76">
    <cfRule type="expression" dxfId="451" priority="476">
      <formula>$C75=""</formula>
    </cfRule>
  </conditionalFormatting>
  <conditionalFormatting sqref="F75:F76">
    <cfRule type="expression" dxfId="450" priority="475">
      <formula>$C75=""</formula>
    </cfRule>
  </conditionalFormatting>
  <conditionalFormatting sqref="G75:G76">
    <cfRule type="expression" dxfId="449" priority="474">
      <formula>$C75=""</formula>
    </cfRule>
  </conditionalFormatting>
  <conditionalFormatting sqref="F119:F120">
    <cfRule type="expression" dxfId="448" priority="447">
      <formula>$C119=""</formula>
    </cfRule>
  </conditionalFormatting>
  <conditionalFormatting sqref="G119:G120">
    <cfRule type="expression" dxfId="447" priority="446">
      <formula>$C119=""</formula>
    </cfRule>
  </conditionalFormatting>
  <conditionalFormatting sqref="E119:G120">
    <cfRule type="expression" dxfId="446" priority="445">
      <formula>$C119=""</formula>
    </cfRule>
  </conditionalFormatting>
  <conditionalFormatting sqref="E119:E120">
    <cfRule type="expression" dxfId="445" priority="444">
      <formula>$C119=""</formula>
    </cfRule>
  </conditionalFormatting>
  <conditionalFormatting sqref="F119:F120">
    <cfRule type="expression" dxfId="444" priority="443">
      <formula>$C119=""</formula>
    </cfRule>
  </conditionalFormatting>
  <conditionalFormatting sqref="G119:G120">
    <cfRule type="expression" dxfId="443" priority="442">
      <formula>$C119=""</formula>
    </cfRule>
  </conditionalFormatting>
  <conditionalFormatting sqref="I43:I50">
    <cfRule type="expression" dxfId="442" priority="441">
      <formula>$C43=""</formula>
    </cfRule>
  </conditionalFormatting>
  <conditionalFormatting sqref="I55:I76">
    <cfRule type="expression" dxfId="441" priority="440">
      <formula>$C55=""</formula>
    </cfRule>
  </conditionalFormatting>
  <conditionalFormatting sqref="I119:I120">
    <cfRule type="expression" dxfId="440" priority="436">
      <formula>$C119=""</formula>
    </cfRule>
  </conditionalFormatting>
  <conditionalFormatting sqref="D111:I112 D113:D118 H113:H118 D105:H110">
    <cfRule type="expression" dxfId="439" priority="435">
      <formula>$C105=""</formula>
    </cfRule>
  </conditionalFormatting>
  <conditionalFormatting sqref="C105:C118">
    <cfRule type="expression" dxfId="438" priority="433">
      <formula>$I105="遂行中"</formula>
    </cfRule>
    <cfRule type="expression" dxfId="437" priority="434">
      <formula>$I105="完了"</formula>
    </cfRule>
  </conditionalFormatting>
  <conditionalFormatting sqref="E103:I104 H99:H102">
    <cfRule type="expression" dxfId="436" priority="432">
      <formula>$C99=""</formula>
    </cfRule>
  </conditionalFormatting>
  <conditionalFormatting sqref="D99:D104">
    <cfRule type="expression" dxfId="435" priority="431">
      <formula>$C99=""</formula>
    </cfRule>
  </conditionalFormatting>
  <conditionalFormatting sqref="D99:D100 C99:C104">
    <cfRule type="expression" dxfId="434" priority="429">
      <formula>$I99="遂行中"</formula>
    </cfRule>
    <cfRule type="expression" dxfId="433" priority="430">
      <formula>$I99="完了"</formula>
    </cfRule>
  </conditionalFormatting>
  <conditionalFormatting sqref="E103:E104">
    <cfRule type="expression" dxfId="432" priority="428">
      <formula>$C103=""</formula>
    </cfRule>
  </conditionalFormatting>
  <conditionalFormatting sqref="F103:F104">
    <cfRule type="expression" dxfId="431" priority="427">
      <formula>$C103=""</formula>
    </cfRule>
  </conditionalFormatting>
  <conditionalFormatting sqref="G103:G104">
    <cfRule type="expression" dxfId="430" priority="426">
      <formula>$C103=""</formula>
    </cfRule>
  </conditionalFormatting>
  <conditionalFormatting sqref="H77:H80">
    <cfRule type="expression" dxfId="429" priority="425">
      <formula>$C77=""</formula>
    </cfRule>
  </conditionalFormatting>
  <conditionalFormatting sqref="D77:D80">
    <cfRule type="expression" dxfId="428" priority="424">
      <formula>$C77=""</formula>
    </cfRule>
  </conditionalFormatting>
  <conditionalFormatting sqref="F79:F80">
    <cfRule type="expression" dxfId="427" priority="423">
      <formula>$C79=""</formula>
    </cfRule>
  </conditionalFormatting>
  <conditionalFormatting sqref="G79:G80">
    <cfRule type="expression" dxfId="426" priority="422">
      <formula>$C79=""</formula>
    </cfRule>
  </conditionalFormatting>
  <conditionalFormatting sqref="E79:H80">
    <cfRule type="expression" dxfId="425" priority="421">
      <formula>$C79=""</formula>
    </cfRule>
  </conditionalFormatting>
  <conditionalFormatting sqref="D79:D80">
    <cfRule type="expression" dxfId="424" priority="420">
      <formula>$C79=""</formula>
    </cfRule>
  </conditionalFormatting>
  <conditionalFormatting sqref="E79:E80">
    <cfRule type="expression" dxfId="423" priority="419">
      <formula>$C79=""</formula>
    </cfRule>
  </conditionalFormatting>
  <conditionalFormatting sqref="F79:F80">
    <cfRule type="expression" dxfId="422" priority="418">
      <formula>$C79=""</formula>
    </cfRule>
  </conditionalFormatting>
  <conditionalFormatting sqref="G79:G80">
    <cfRule type="expression" dxfId="421" priority="417">
      <formula>$C79=""</formula>
    </cfRule>
  </conditionalFormatting>
  <conditionalFormatting sqref="H81:H82">
    <cfRule type="expression" dxfId="420" priority="416">
      <formula>$C81=""</formula>
    </cfRule>
  </conditionalFormatting>
  <conditionalFormatting sqref="D81:D82">
    <cfRule type="expression" dxfId="419" priority="415">
      <formula>$C81=""</formula>
    </cfRule>
  </conditionalFormatting>
  <conditionalFormatting sqref="H81:H82">
    <cfRule type="expression" dxfId="418" priority="414">
      <formula>$C81=""</formula>
    </cfRule>
  </conditionalFormatting>
  <conditionalFormatting sqref="D81:D82">
    <cfRule type="expression" dxfId="417" priority="413">
      <formula>$C81=""</formula>
    </cfRule>
  </conditionalFormatting>
  <conditionalFormatting sqref="F81:F82">
    <cfRule type="expression" dxfId="416" priority="412">
      <formula>$C81=""</formula>
    </cfRule>
  </conditionalFormatting>
  <conditionalFormatting sqref="G81:G82">
    <cfRule type="expression" dxfId="415" priority="411">
      <formula>$C81=""</formula>
    </cfRule>
  </conditionalFormatting>
  <conditionalFormatting sqref="E81:E82">
    <cfRule type="expression" dxfId="414" priority="410">
      <formula>$C81=""</formula>
    </cfRule>
  </conditionalFormatting>
  <conditionalFormatting sqref="F81:F82">
    <cfRule type="expression" dxfId="413" priority="409">
      <formula>$C81=""</formula>
    </cfRule>
  </conditionalFormatting>
  <conditionalFormatting sqref="G81:G82">
    <cfRule type="expression" dxfId="412" priority="408">
      <formula>$C81=""</formula>
    </cfRule>
  </conditionalFormatting>
  <conditionalFormatting sqref="H83:H86">
    <cfRule type="expression" dxfId="411" priority="407">
      <formula>$C83=""</formula>
    </cfRule>
  </conditionalFormatting>
  <conditionalFormatting sqref="D83:D86">
    <cfRule type="expression" dxfId="410" priority="406">
      <formula>$C83=""</formula>
    </cfRule>
  </conditionalFormatting>
  <conditionalFormatting sqref="F83:F84">
    <cfRule type="expression" dxfId="409" priority="405">
      <formula>$C83=""</formula>
    </cfRule>
  </conditionalFormatting>
  <conditionalFormatting sqref="G83:G84">
    <cfRule type="expression" dxfId="408" priority="404">
      <formula>$C83=""</formula>
    </cfRule>
  </conditionalFormatting>
  <conditionalFormatting sqref="E83:H86">
    <cfRule type="expression" dxfId="407" priority="403">
      <formula>$C83=""</formula>
    </cfRule>
  </conditionalFormatting>
  <conditionalFormatting sqref="D83:D86">
    <cfRule type="expression" dxfId="406" priority="402">
      <formula>$C83=""</formula>
    </cfRule>
  </conditionalFormatting>
  <conditionalFormatting sqref="D85:D86">
    <cfRule type="expression" dxfId="405" priority="400">
      <formula>$I85="遂行中"</formula>
    </cfRule>
    <cfRule type="expression" dxfId="404" priority="401">
      <formula>$I85="完了"</formula>
    </cfRule>
  </conditionalFormatting>
  <conditionalFormatting sqref="E85:E86">
    <cfRule type="expression" dxfId="403" priority="399">
      <formula>$C85=""</formula>
    </cfRule>
  </conditionalFormatting>
  <conditionalFormatting sqref="F85:F86">
    <cfRule type="expression" dxfId="402" priority="398">
      <formula>$C85=""</formula>
    </cfRule>
  </conditionalFormatting>
  <conditionalFormatting sqref="G85:G86">
    <cfRule type="expression" dxfId="401" priority="397">
      <formula>$C85=""</formula>
    </cfRule>
  </conditionalFormatting>
  <conditionalFormatting sqref="E83:E86">
    <cfRule type="expression" dxfId="400" priority="396">
      <formula>$C83=""</formula>
    </cfRule>
  </conditionalFormatting>
  <conditionalFormatting sqref="F83:F86">
    <cfRule type="expression" dxfId="399" priority="395">
      <formula>$C83=""</formula>
    </cfRule>
  </conditionalFormatting>
  <conditionalFormatting sqref="G83:G86">
    <cfRule type="expression" dxfId="398" priority="394">
      <formula>$C83=""</formula>
    </cfRule>
  </conditionalFormatting>
  <conditionalFormatting sqref="D87:D88">
    <cfRule type="expression" dxfId="397" priority="393">
      <formula>$C87=""</formula>
    </cfRule>
  </conditionalFormatting>
  <conditionalFormatting sqref="H87:H90">
    <cfRule type="expression" dxfId="396" priority="392">
      <formula>$C87=""</formula>
    </cfRule>
  </conditionalFormatting>
  <conditionalFormatting sqref="D87:D90">
    <cfRule type="expression" dxfId="395" priority="391">
      <formula>$C87=""</formula>
    </cfRule>
  </conditionalFormatting>
  <conditionalFormatting sqref="C89:D90">
    <cfRule type="expression" dxfId="394" priority="389">
      <formula>$I89="遂行中"</formula>
    </cfRule>
    <cfRule type="expression" dxfId="393" priority="390">
      <formula>$I89="完了"</formula>
    </cfRule>
  </conditionalFormatting>
  <conditionalFormatting sqref="E87:G88">
    <cfRule type="expression" dxfId="392" priority="388">
      <formula>$C87=""</formula>
    </cfRule>
  </conditionalFormatting>
  <conditionalFormatting sqref="E87:E88">
    <cfRule type="expression" dxfId="391" priority="387">
      <formula>$C87=""</formula>
    </cfRule>
  </conditionalFormatting>
  <conditionalFormatting sqref="F87:F88">
    <cfRule type="expression" dxfId="390" priority="386">
      <formula>$C87=""</formula>
    </cfRule>
  </conditionalFormatting>
  <conditionalFormatting sqref="G87:G88">
    <cfRule type="expression" dxfId="389" priority="385">
      <formula>$C87=""</formula>
    </cfRule>
  </conditionalFormatting>
  <conditionalFormatting sqref="E87:E88">
    <cfRule type="expression" dxfId="388" priority="384">
      <formula>$C87=""</formula>
    </cfRule>
  </conditionalFormatting>
  <conditionalFormatting sqref="F87:F88">
    <cfRule type="expression" dxfId="387" priority="383">
      <formula>$C87=""</formula>
    </cfRule>
  </conditionalFormatting>
  <conditionalFormatting sqref="G87:G88">
    <cfRule type="expression" dxfId="386" priority="382">
      <formula>$C87=""</formula>
    </cfRule>
  </conditionalFormatting>
  <conditionalFormatting sqref="D91:D92">
    <cfRule type="expression" dxfId="385" priority="381">
      <formula>$C91=""</formula>
    </cfRule>
  </conditionalFormatting>
  <conditionalFormatting sqref="E93:I94 H91:H92 E97:I98 H95:H96">
    <cfRule type="expression" dxfId="384" priority="380">
      <formula>$C91=""</formula>
    </cfRule>
  </conditionalFormatting>
  <conditionalFormatting sqref="D91:D98">
    <cfRule type="expression" dxfId="383" priority="379">
      <formula>$C91=""</formula>
    </cfRule>
  </conditionalFormatting>
  <conditionalFormatting sqref="D93:D94 C91:C98">
    <cfRule type="expression" dxfId="382" priority="377">
      <formula>$I91="遂行中"</formula>
    </cfRule>
    <cfRule type="expression" dxfId="381" priority="378">
      <formula>$I91="完了"</formula>
    </cfRule>
  </conditionalFormatting>
  <conditionalFormatting sqref="E93:E94 E97:E98">
    <cfRule type="expression" dxfId="380" priority="376">
      <formula>$C93=""</formula>
    </cfRule>
  </conditionalFormatting>
  <conditionalFormatting sqref="F93:F94 F97:F98">
    <cfRule type="expression" dxfId="379" priority="375">
      <formula>$C93=""</formula>
    </cfRule>
  </conditionalFormatting>
  <conditionalFormatting sqref="G93:G94 G97:G98">
    <cfRule type="expression" dxfId="378" priority="374">
      <formula>$C93=""</formula>
    </cfRule>
  </conditionalFormatting>
  <conditionalFormatting sqref="C87:C88">
    <cfRule type="expression" dxfId="377" priority="372">
      <formula>$I87="遂行中"</formula>
    </cfRule>
    <cfRule type="expression" dxfId="376" priority="373">
      <formula>$I87="完了"</formula>
    </cfRule>
  </conditionalFormatting>
  <conditionalFormatting sqref="C77:C78">
    <cfRule type="expression" dxfId="375" priority="370">
      <formula>$I77="遂行中"</formula>
    </cfRule>
    <cfRule type="expression" dxfId="374" priority="371">
      <formula>$I77="完了"</formula>
    </cfRule>
  </conditionalFormatting>
  <conditionalFormatting sqref="C79:C86">
    <cfRule type="expression" dxfId="373" priority="368">
      <formula>$I79="遂行中"</formula>
    </cfRule>
    <cfRule type="expression" dxfId="372" priority="369">
      <formula>$I79="完了"</formula>
    </cfRule>
  </conditionalFormatting>
  <conditionalFormatting sqref="F77:F78">
    <cfRule type="expression" dxfId="371" priority="367">
      <formula>$C77=""</formula>
    </cfRule>
  </conditionalFormatting>
  <conditionalFormatting sqref="G77:G78">
    <cfRule type="expression" dxfId="370" priority="366">
      <formula>$C77=""</formula>
    </cfRule>
  </conditionalFormatting>
  <conditionalFormatting sqref="E77:E78">
    <cfRule type="expression" dxfId="369" priority="365">
      <formula>$C77=""</formula>
    </cfRule>
  </conditionalFormatting>
  <conditionalFormatting sqref="F77:F78">
    <cfRule type="expression" dxfId="368" priority="364">
      <formula>$C77=""</formula>
    </cfRule>
  </conditionalFormatting>
  <conditionalFormatting sqref="G77:G78">
    <cfRule type="expression" dxfId="367" priority="363">
      <formula>$C77=""</formula>
    </cfRule>
  </conditionalFormatting>
  <conditionalFormatting sqref="F85:F86">
    <cfRule type="expression" dxfId="366" priority="362">
      <formula>$C85=""</formula>
    </cfRule>
  </conditionalFormatting>
  <conditionalFormatting sqref="G85:G86">
    <cfRule type="expression" dxfId="365" priority="361">
      <formula>$C85=""</formula>
    </cfRule>
  </conditionalFormatting>
  <conditionalFormatting sqref="F89:F92">
    <cfRule type="expression" dxfId="364" priority="360">
      <formula>$C89=""</formula>
    </cfRule>
  </conditionalFormatting>
  <conditionalFormatting sqref="G89:G92">
    <cfRule type="expression" dxfId="363" priority="359">
      <formula>$C89=""</formula>
    </cfRule>
  </conditionalFormatting>
  <conditionalFormatting sqref="E89:G92">
    <cfRule type="expression" dxfId="362" priority="358">
      <formula>$C89=""</formula>
    </cfRule>
  </conditionalFormatting>
  <conditionalFormatting sqref="E89:E92">
    <cfRule type="expression" dxfId="361" priority="357">
      <formula>$C89=""</formula>
    </cfRule>
  </conditionalFormatting>
  <conditionalFormatting sqref="F89:F92">
    <cfRule type="expression" dxfId="360" priority="356">
      <formula>$C89=""</formula>
    </cfRule>
  </conditionalFormatting>
  <conditionalFormatting sqref="G89:G92">
    <cfRule type="expression" dxfId="359" priority="355">
      <formula>$C89=""</formula>
    </cfRule>
  </conditionalFormatting>
  <conditionalFormatting sqref="F95:F96">
    <cfRule type="expression" dxfId="358" priority="354">
      <formula>$C95=""</formula>
    </cfRule>
  </conditionalFormatting>
  <conditionalFormatting sqref="G95:G96">
    <cfRule type="expression" dxfId="357" priority="353">
      <formula>$C95=""</formula>
    </cfRule>
  </conditionalFormatting>
  <conditionalFormatting sqref="E95:G96">
    <cfRule type="expression" dxfId="356" priority="352">
      <formula>$C95=""</formula>
    </cfRule>
  </conditionalFormatting>
  <conditionalFormatting sqref="E95:E96">
    <cfRule type="expression" dxfId="355" priority="351">
      <formula>$C95=""</formula>
    </cfRule>
  </conditionalFormatting>
  <conditionalFormatting sqref="F95:F96">
    <cfRule type="expression" dxfId="354" priority="350">
      <formula>$C95=""</formula>
    </cfRule>
  </conditionalFormatting>
  <conditionalFormatting sqref="G95:G96">
    <cfRule type="expression" dxfId="353" priority="349">
      <formula>$C95=""</formula>
    </cfRule>
  </conditionalFormatting>
  <conditionalFormatting sqref="F99:F100">
    <cfRule type="expression" dxfId="352" priority="348">
      <formula>$C99=""</formula>
    </cfRule>
  </conditionalFormatting>
  <conditionalFormatting sqref="G99:G100">
    <cfRule type="expression" dxfId="351" priority="347">
      <formula>$C99=""</formula>
    </cfRule>
  </conditionalFormatting>
  <conditionalFormatting sqref="E99:G100">
    <cfRule type="expression" dxfId="350" priority="346">
      <formula>$C99=""</formula>
    </cfRule>
  </conditionalFormatting>
  <conditionalFormatting sqref="E99:E100">
    <cfRule type="expression" dxfId="349" priority="345">
      <formula>$C99=""</formula>
    </cfRule>
  </conditionalFormatting>
  <conditionalFormatting sqref="F99:F100">
    <cfRule type="expression" dxfId="348" priority="344">
      <formula>$C99=""</formula>
    </cfRule>
  </conditionalFormatting>
  <conditionalFormatting sqref="G99:G100">
    <cfRule type="expression" dxfId="347" priority="343">
      <formula>$C99=""</formula>
    </cfRule>
  </conditionalFormatting>
  <conditionalFormatting sqref="F101:F102">
    <cfRule type="expression" dxfId="346" priority="342">
      <formula>$C101=""</formula>
    </cfRule>
  </conditionalFormatting>
  <conditionalFormatting sqref="G101:G102">
    <cfRule type="expression" dxfId="345" priority="341">
      <formula>$C101=""</formula>
    </cfRule>
  </conditionalFormatting>
  <conditionalFormatting sqref="E101:G102">
    <cfRule type="expression" dxfId="344" priority="340">
      <formula>$C101=""</formula>
    </cfRule>
  </conditionalFormatting>
  <conditionalFormatting sqref="E101:E102">
    <cfRule type="expression" dxfId="343" priority="339">
      <formula>$C101=""</formula>
    </cfRule>
  </conditionalFormatting>
  <conditionalFormatting sqref="F101:F102">
    <cfRule type="expression" dxfId="342" priority="338">
      <formula>$C101=""</formula>
    </cfRule>
  </conditionalFormatting>
  <conditionalFormatting sqref="G101:G102">
    <cfRule type="expression" dxfId="341" priority="337">
      <formula>$C101=""</formula>
    </cfRule>
  </conditionalFormatting>
  <conditionalFormatting sqref="F113:F118">
    <cfRule type="expression" dxfId="340" priority="336">
      <formula>$C113=""</formula>
    </cfRule>
  </conditionalFormatting>
  <conditionalFormatting sqref="G113:G118">
    <cfRule type="expression" dxfId="339" priority="335">
      <formula>$C113=""</formula>
    </cfRule>
  </conditionalFormatting>
  <conditionalFormatting sqref="E113:G118">
    <cfRule type="expression" dxfId="338" priority="334">
      <formula>$C113=""</formula>
    </cfRule>
  </conditionalFormatting>
  <conditionalFormatting sqref="E113:E118">
    <cfRule type="expression" dxfId="337" priority="333">
      <formula>$C113=""</formula>
    </cfRule>
  </conditionalFormatting>
  <conditionalFormatting sqref="F113:F118">
    <cfRule type="expression" dxfId="336" priority="332">
      <formula>$C113=""</formula>
    </cfRule>
  </conditionalFormatting>
  <conditionalFormatting sqref="G113:G118">
    <cfRule type="expression" dxfId="335" priority="331">
      <formula>$C113=""</formula>
    </cfRule>
  </conditionalFormatting>
  <conditionalFormatting sqref="I77:I92">
    <cfRule type="expression" dxfId="334" priority="330">
      <formula>$C77=""</formula>
    </cfRule>
  </conditionalFormatting>
  <conditionalFormatting sqref="I95:I96">
    <cfRule type="expression" dxfId="333" priority="329">
      <formula>$C95=""</formula>
    </cfRule>
  </conditionalFormatting>
  <conditionalFormatting sqref="I99:I102">
    <cfRule type="expression" dxfId="332" priority="328">
      <formula>$C99=""</formula>
    </cfRule>
  </conditionalFormatting>
  <conditionalFormatting sqref="I105:I110">
    <cfRule type="expression" dxfId="331" priority="327">
      <formula>$C105=""</formula>
    </cfRule>
  </conditionalFormatting>
  <conditionalFormatting sqref="I113:I118">
    <cfRule type="expression" dxfId="330" priority="326">
      <formula>$C113=""</formula>
    </cfRule>
  </conditionalFormatting>
  <conditionalFormatting sqref="DM5:DR48 DN49:DR50 DM49:DM52 DN51:DQ54 K55:DR70">
    <cfRule type="expression" dxfId="329" priority="323">
      <formula>ISERROR(MATCH(K$4,INDIRECT("データ!$B$2:$B$15"),0))=FALSE</formula>
    </cfRule>
    <cfRule type="expression" dxfId="328" priority="324">
      <formula>WEEKDAY(K$4)=7</formula>
    </cfRule>
    <cfRule type="expression" dxfId="327" priority="325">
      <formula>WEEKDAY(K$4)=1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5:DR55 DM51:DQ51 DM49:DR49 DM47:DR47 DM45:DR45 DM43:DR43 DM41:DR41 DM39:DR39 K63:DR63 K61:DR61 K57:DR57 K59:DR59">
    <cfRule type="expression" dxfId="326" priority="322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6:DR56 DM52:DQ52 DM50:DR50 DM48:DR48 DM42:DR42 DM40:DR40 DM46:DR46 DM44:DR44 K64:DR64 K62:DR62 K60:DR60 K58:DR58">
    <cfRule type="expression" dxfId="325" priority="321">
      <formula>K6&lt;&gt;""</formula>
    </cfRule>
  </conditionalFormatting>
  <conditionalFormatting sqref="K71:DR76">
    <cfRule type="expression" dxfId="324" priority="318">
      <formula>ISERROR(MATCH(K$4,INDIRECT("データ!$B$2:$B$15"),0))=FALSE</formula>
    </cfRule>
    <cfRule type="expression" dxfId="323" priority="319">
      <formula>WEEKDAY(K$4)=7</formula>
    </cfRule>
    <cfRule type="expression" dxfId="322" priority="320">
      <formula>WEEKDAY(K$4)=1</formula>
    </cfRule>
  </conditionalFormatting>
  <conditionalFormatting sqref="K71:DR71 K75:DR75 K73:DR73">
    <cfRule type="expression" dxfId="321" priority="317">
      <formula>K71&lt;&gt;""</formula>
    </cfRule>
  </conditionalFormatting>
  <conditionalFormatting sqref="K72:DR72 K76:DR76 K74:DR74">
    <cfRule type="expression" dxfId="320" priority="316">
      <formula>K72&lt;&gt;""</formula>
    </cfRule>
  </conditionalFormatting>
  <conditionalFormatting sqref="K5:DL52">
    <cfRule type="expression" dxfId="319" priority="313">
      <formula>ISERROR(MATCH(K$4,INDIRECT("データ!$B$2:$B$15"),0))=FALSE</formula>
    </cfRule>
    <cfRule type="expression" dxfId="318" priority="314">
      <formula>WEEKDAY(K$4)=7</formula>
    </cfRule>
    <cfRule type="expression" dxfId="317" priority="315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316" priority="312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315" priority="311">
      <formula>K6&lt;&gt;""</formula>
    </cfRule>
  </conditionalFormatting>
  <conditionalFormatting sqref="CT55:DL68">
    <cfRule type="expression" dxfId="314" priority="308">
      <formula>ISERROR(MATCH(CT$4,INDIRECT("データ!$B$2:$B$15"),0))=FALSE</formula>
    </cfRule>
    <cfRule type="expression" dxfId="313" priority="309">
      <formula>WEEKDAY(CT$4)=7</formula>
    </cfRule>
    <cfRule type="expression" dxfId="312" priority="310">
      <formula>WEEKDAY(CT$4)=1</formula>
    </cfRule>
  </conditionalFormatting>
  <conditionalFormatting sqref="CT67:DL67 CT65:DL65 CT57:DL57 CT55:DL55 CT63:DL63 CT61:DL61 CT59:DL59">
    <cfRule type="expression" dxfId="311" priority="307">
      <formula>CT55&lt;&gt;""</formula>
    </cfRule>
  </conditionalFormatting>
  <conditionalFormatting sqref="CT68:DL68 CT66:DL66 CT56:DL56 CT58:DL58 CT60:DL60 CT64:DL64 CT62:DL62">
    <cfRule type="expression" dxfId="310" priority="306">
      <formula>CT56&lt;&gt;""</formula>
    </cfRule>
  </conditionalFormatting>
  <conditionalFormatting sqref="DM49:DM50">
    <cfRule type="expression" dxfId="309" priority="303">
      <formula>ISERROR(MATCH(DM$4,INDIRECT("データ!$B$2:$B$15"),0))=FALSE</formula>
    </cfRule>
    <cfRule type="expression" dxfId="308" priority="304">
      <formula>WEEKDAY(DM$4)=7</formula>
    </cfRule>
    <cfRule type="expression" dxfId="307" priority="305">
      <formula>WEEKDAY(DM$4)=1</formula>
    </cfRule>
  </conditionalFormatting>
  <conditionalFormatting sqref="DM49">
    <cfRule type="expression" dxfId="306" priority="302">
      <formula>DM49&lt;&gt;""</formula>
    </cfRule>
  </conditionalFormatting>
  <conditionalFormatting sqref="DM50">
    <cfRule type="expression" dxfId="305" priority="301">
      <formula>DM50&lt;&gt;""</formula>
    </cfRule>
  </conditionalFormatting>
  <conditionalFormatting sqref="K49:DL50">
    <cfRule type="expression" dxfId="304" priority="298">
      <formula>ISERROR(MATCH(K$4,INDIRECT("データ!$B$2:$B$15"),0))=FALSE</formula>
    </cfRule>
    <cfRule type="expression" dxfId="303" priority="299">
      <formula>WEEKDAY(K$4)=7</formula>
    </cfRule>
    <cfRule type="expression" dxfId="302" priority="300">
      <formula>WEEKDAY(K$4)=1</formula>
    </cfRule>
  </conditionalFormatting>
  <conditionalFormatting sqref="K49:DL49">
    <cfRule type="expression" dxfId="301" priority="297">
      <formula>K49&lt;&gt;""</formula>
    </cfRule>
  </conditionalFormatting>
  <conditionalFormatting sqref="K50:DL50">
    <cfRule type="expression" dxfId="300" priority="296">
      <formula>K50&lt;&gt;""</formula>
    </cfRule>
  </conditionalFormatting>
  <conditionalFormatting sqref="DN51:DR52">
    <cfRule type="expression" dxfId="299" priority="293">
      <formula>ISERROR(MATCH(DN$4,INDIRECT("データ!$B$2:$B$15"),0))=FALSE</formula>
    </cfRule>
    <cfRule type="expression" dxfId="298" priority="294">
      <formula>WEEKDAY(DN$4)=7</formula>
    </cfRule>
    <cfRule type="expression" dxfId="297" priority="295">
      <formula>WEEKDAY(DN$4)=1</formula>
    </cfRule>
  </conditionalFormatting>
  <conditionalFormatting sqref="DN51:DR51">
    <cfRule type="expression" dxfId="296" priority="292">
      <formula>DN51&lt;&gt;""</formula>
    </cfRule>
  </conditionalFormatting>
  <conditionalFormatting sqref="DN52:DR52">
    <cfRule type="expression" dxfId="295" priority="291">
      <formula>DN52&lt;&gt;""</formula>
    </cfRule>
  </conditionalFormatting>
  <conditionalFormatting sqref="DM51:DM52">
    <cfRule type="expression" dxfId="294" priority="288">
      <formula>ISERROR(MATCH(DM$4,INDIRECT("データ!$B$2:$B$15"),0))=FALSE</formula>
    </cfRule>
    <cfRule type="expression" dxfId="293" priority="289">
      <formula>WEEKDAY(DM$4)=7</formula>
    </cfRule>
    <cfRule type="expression" dxfId="292" priority="290">
      <formula>WEEKDAY(DM$4)=1</formula>
    </cfRule>
  </conditionalFormatting>
  <conditionalFormatting sqref="DM51">
    <cfRule type="expression" dxfId="291" priority="287">
      <formula>DM51&lt;&gt;""</formula>
    </cfRule>
  </conditionalFormatting>
  <conditionalFormatting sqref="DM52">
    <cfRule type="expression" dxfId="290" priority="286">
      <formula>DM52&lt;&gt;""</formula>
    </cfRule>
  </conditionalFormatting>
  <conditionalFormatting sqref="K51:DL52">
    <cfRule type="expression" dxfId="289" priority="283">
      <formula>ISERROR(MATCH(K$4,INDIRECT("データ!$B$2:$B$15"),0))=FALSE</formula>
    </cfRule>
    <cfRule type="expression" dxfId="288" priority="284">
      <formula>WEEKDAY(K$4)=7</formula>
    </cfRule>
    <cfRule type="expression" dxfId="287" priority="285">
      <formula>WEEKDAY(K$4)=1</formula>
    </cfRule>
  </conditionalFormatting>
  <conditionalFormatting sqref="K51:DL51">
    <cfRule type="expression" dxfId="286" priority="282">
      <formula>K51&lt;&gt;""</formula>
    </cfRule>
  </conditionalFormatting>
  <conditionalFormatting sqref="K52:DL52">
    <cfRule type="expression" dxfId="285" priority="281">
      <formula>K52&lt;&gt;""</formula>
    </cfRule>
  </conditionalFormatting>
  <conditionalFormatting sqref="DN53:DR54">
    <cfRule type="expression" dxfId="284" priority="278">
      <formula>ISERROR(MATCH(DN$4,INDIRECT("データ!$B$2:$B$15"),0))=FALSE</formula>
    </cfRule>
    <cfRule type="expression" dxfId="283" priority="279">
      <formula>WEEKDAY(DN$4)=7</formula>
    </cfRule>
    <cfRule type="expression" dxfId="282" priority="280">
      <formula>WEEKDAY(DN$4)=1</formula>
    </cfRule>
  </conditionalFormatting>
  <conditionalFormatting sqref="DN53:DR53">
    <cfRule type="expression" dxfId="281" priority="277">
      <formula>DN53&lt;&gt;""</formula>
    </cfRule>
  </conditionalFormatting>
  <conditionalFormatting sqref="DN54:DR54">
    <cfRule type="expression" dxfId="280" priority="276">
      <formula>DN54&lt;&gt;""</formula>
    </cfRule>
  </conditionalFormatting>
  <conditionalFormatting sqref="DM53:DM54">
    <cfRule type="expression" dxfId="279" priority="273">
      <formula>ISERROR(MATCH(DM$4,INDIRECT("データ!$B$2:$B$15"),0))=FALSE</formula>
    </cfRule>
    <cfRule type="expression" dxfId="278" priority="274">
      <formula>WEEKDAY(DM$4)=7</formula>
    </cfRule>
    <cfRule type="expression" dxfId="277" priority="275">
      <formula>WEEKDAY(DM$4)=1</formula>
    </cfRule>
  </conditionalFormatting>
  <conditionalFormatting sqref="DM53">
    <cfRule type="expression" dxfId="276" priority="272">
      <formula>DM53&lt;&gt;""</formula>
    </cfRule>
  </conditionalFormatting>
  <conditionalFormatting sqref="DM54">
    <cfRule type="expression" dxfId="275" priority="271">
      <formula>DM54&lt;&gt;""</formula>
    </cfRule>
  </conditionalFormatting>
  <conditionalFormatting sqref="K53:DL54">
    <cfRule type="expression" dxfId="274" priority="268">
      <formula>ISERROR(MATCH(K$4,INDIRECT("データ!$B$2:$B$15"),0))=FALSE</formula>
    </cfRule>
    <cfRule type="expression" dxfId="273" priority="269">
      <formula>WEEKDAY(K$4)=7</formula>
    </cfRule>
    <cfRule type="expression" dxfId="272" priority="270">
      <formula>WEEKDAY(K$4)=1</formula>
    </cfRule>
  </conditionalFormatting>
  <conditionalFormatting sqref="K53:DL53">
    <cfRule type="expression" dxfId="271" priority="267">
      <formula>K53&lt;&gt;""</formula>
    </cfRule>
  </conditionalFormatting>
  <conditionalFormatting sqref="K54:DL54">
    <cfRule type="expression" dxfId="270" priority="266">
      <formula>K54&lt;&gt;""</formula>
    </cfRule>
  </conditionalFormatting>
  <conditionalFormatting sqref="DN55:DR56">
    <cfRule type="expression" dxfId="269" priority="263">
      <formula>ISERROR(MATCH(DN$4,INDIRECT("データ!$B$2:$B$15"),0))=FALSE</formula>
    </cfRule>
    <cfRule type="expression" dxfId="268" priority="264">
      <formula>WEEKDAY(DN$4)=7</formula>
    </cfRule>
    <cfRule type="expression" dxfId="267" priority="265">
      <formula>WEEKDAY(DN$4)=1</formula>
    </cfRule>
  </conditionalFormatting>
  <conditionalFormatting sqref="DN55:DR55">
    <cfRule type="expression" dxfId="266" priority="262">
      <formula>DN55&lt;&gt;""</formula>
    </cfRule>
  </conditionalFormatting>
  <conditionalFormatting sqref="DN56:DR56">
    <cfRule type="expression" dxfId="265" priority="261">
      <formula>DN56&lt;&gt;""</formula>
    </cfRule>
  </conditionalFormatting>
  <conditionalFormatting sqref="DM55:DM56">
    <cfRule type="expression" dxfId="264" priority="258">
      <formula>ISERROR(MATCH(DM$4,INDIRECT("データ!$B$2:$B$15"),0))=FALSE</formula>
    </cfRule>
    <cfRule type="expression" dxfId="263" priority="259">
      <formula>WEEKDAY(DM$4)=7</formula>
    </cfRule>
    <cfRule type="expression" dxfId="262" priority="260">
      <formula>WEEKDAY(DM$4)=1</formula>
    </cfRule>
  </conditionalFormatting>
  <conditionalFormatting sqref="DM55">
    <cfRule type="expression" dxfId="261" priority="257">
      <formula>DM55&lt;&gt;""</formula>
    </cfRule>
  </conditionalFormatting>
  <conditionalFormatting sqref="DM56">
    <cfRule type="expression" dxfId="260" priority="256">
      <formula>DM56&lt;&gt;""</formula>
    </cfRule>
  </conditionalFormatting>
  <conditionalFormatting sqref="K55:DL56">
    <cfRule type="expression" dxfId="259" priority="253">
      <formula>ISERROR(MATCH(K$4,INDIRECT("データ!$B$2:$B$15"),0))=FALSE</formula>
    </cfRule>
    <cfRule type="expression" dxfId="258" priority="254">
      <formula>WEEKDAY(K$4)=7</formula>
    </cfRule>
    <cfRule type="expression" dxfId="257" priority="255">
      <formula>WEEKDAY(K$4)=1</formula>
    </cfRule>
  </conditionalFormatting>
  <conditionalFormatting sqref="K55:DL55">
    <cfRule type="expression" dxfId="256" priority="252">
      <formula>K55&lt;&gt;""</formula>
    </cfRule>
  </conditionalFormatting>
  <conditionalFormatting sqref="K56:DL56">
    <cfRule type="expression" dxfId="255" priority="251">
      <formula>K56&lt;&gt;""</formula>
    </cfRule>
  </conditionalFormatting>
  <conditionalFormatting sqref="DM53:DM54">
    <cfRule type="expression" dxfId="254" priority="248">
      <formula>ISERROR(MATCH(DM$4,INDIRECT("データ!$B$2:$B$15"),0))=FALSE</formula>
    </cfRule>
    <cfRule type="expression" dxfId="253" priority="249">
      <formula>WEEKDAY(DM$4)=7</formula>
    </cfRule>
    <cfRule type="expression" dxfId="252" priority="250">
      <formula>WEEKDAY(DM$4)=1</formula>
    </cfRule>
  </conditionalFormatting>
  <conditionalFormatting sqref="DM53">
    <cfRule type="expression" dxfId="251" priority="247">
      <formula>DM53&lt;&gt;""</formula>
    </cfRule>
  </conditionalFormatting>
  <conditionalFormatting sqref="DM54">
    <cfRule type="expression" dxfId="250" priority="246">
      <formula>DM54&lt;&gt;""</formula>
    </cfRule>
  </conditionalFormatting>
  <conditionalFormatting sqref="K53:DL54">
    <cfRule type="expression" dxfId="249" priority="243">
      <formula>ISERROR(MATCH(K$4,INDIRECT("データ!$B$2:$B$15"),0))=FALSE</formula>
    </cfRule>
    <cfRule type="expression" dxfId="248" priority="244">
      <formula>WEEKDAY(K$4)=7</formula>
    </cfRule>
    <cfRule type="expression" dxfId="247" priority="245">
      <formula>WEEKDAY(K$4)=1</formula>
    </cfRule>
  </conditionalFormatting>
  <conditionalFormatting sqref="K53:DL53">
    <cfRule type="expression" dxfId="246" priority="242">
      <formula>K53&lt;&gt;""</formula>
    </cfRule>
  </conditionalFormatting>
  <conditionalFormatting sqref="K54:DL54">
    <cfRule type="expression" dxfId="245" priority="241">
      <formula>K54&lt;&gt;""</formula>
    </cfRule>
  </conditionalFormatting>
  <conditionalFormatting sqref="DN55:DQ56">
    <cfRule type="expression" dxfId="244" priority="238">
      <formula>ISERROR(MATCH(DN$4,INDIRECT("データ!$B$2:$B$15"),0))=FALSE</formula>
    </cfRule>
    <cfRule type="expression" dxfId="243" priority="239">
      <formula>WEEKDAY(DN$4)=7</formula>
    </cfRule>
    <cfRule type="expression" dxfId="242" priority="240">
      <formula>WEEKDAY(DN$4)=1</formula>
    </cfRule>
  </conditionalFormatting>
  <conditionalFormatting sqref="DN55:DQ55">
    <cfRule type="expression" dxfId="241" priority="237">
      <formula>DN55&lt;&gt;""</formula>
    </cfRule>
  </conditionalFormatting>
  <conditionalFormatting sqref="DN56:DQ56">
    <cfRule type="expression" dxfId="240" priority="236">
      <formula>DN56&lt;&gt;""</formula>
    </cfRule>
  </conditionalFormatting>
  <conditionalFormatting sqref="DM55:DM56">
    <cfRule type="expression" dxfId="239" priority="233">
      <formula>ISERROR(MATCH(DM$4,INDIRECT("データ!$B$2:$B$15"),0))=FALSE</formula>
    </cfRule>
    <cfRule type="expression" dxfId="238" priority="234">
      <formula>WEEKDAY(DM$4)=7</formula>
    </cfRule>
    <cfRule type="expression" dxfId="237" priority="235">
      <formula>WEEKDAY(DM$4)=1</formula>
    </cfRule>
  </conditionalFormatting>
  <conditionalFormatting sqref="DM55">
    <cfRule type="expression" dxfId="236" priority="232">
      <formula>DM55&lt;&gt;""</formula>
    </cfRule>
  </conditionalFormatting>
  <conditionalFormatting sqref="DM56">
    <cfRule type="expression" dxfId="235" priority="231">
      <formula>DM56&lt;&gt;""</formula>
    </cfRule>
  </conditionalFormatting>
  <conditionalFormatting sqref="K55:DL56">
    <cfRule type="expression" dxfId="234" priority="228">
      <formula>ISERROR(MATCH(K$4,INDIRECT("データ!$B$2:$B$15"),0))=FALSE</formula>
    </cfRule>
    <cfRule type="expression" dxfId="233" priority="229">
      <formula>WEEKDAY(K$4)=7</formula>
    </cfRule>
    <cfRule type="expression" dxfId="232" priority="230">
      <formula>WEEKDAY(K$4)=1</formula>
    </cfRule>
  </conditionalFormatting>
  <conditionalFormatting sqref="K55:DL55">
    <cfRule type="expression" dxfId="231" priority="227">
      <formula>K55&lt;&gt;""</formula>
    </cfRule>
  </conditionalFormatting>
  <conditionalFormatting sqref="K56:DL56">
    <cfRule type="expression" dxfId="230" priority="226">
      <formula>K56&lt;&gt;""</formula>
    </cfRule>
  </conditionalFormatting>
  <conditionalFormatting sqref="DN57:DQ58">
    <cfRule type="expression" dxfId="229" priority="223">
      <formula>ISERROR(MATCH(DN$4,INDIRECT("データ!$B$2:$B$15"),0))=FALSE</formula>
    </cfRule>
    <cfRule type="expression" dxfId="228" priority="224">
      <formula>WEEKDAY(DN$4)=7</formula>
    </cfRule>
    <cfRule type="expression" dxfId="227" priority="225">
      <formula>WEEKDAY(DN$4)=1</formula>
    </cfRule>
  </conditionalFormatting>
  <conditionalFormatting sqref="DN57:DQ57">
    <cfRule type="expression" dxfId="226" priority="222">
      <formula>DN57&lt;&gt;""</formula>
    </cfRule>
  </conditionalFormatting>
  <conditionalFormatting sqref="DN58:DQ58">
    <cfRule type="expression" dxfId="225" priority="221">
      <formula>DN58&lt;&gt;""</formula>
    </cfRule>
  </conditionalFormatting>
  <conditionalFormatting sqref="DM57:DM58">
    <cfRule type="expression" dxfId="224" priority="218">
      <formula>ISERROR(MATCH(DM$4,INDIRECT("データ!$B$2:$B$15"),0))=FALSE</formula>
    </cfRule>
    <cfRule type="expression" dxfId="223" priority="219">
      <formula>WEEKDAY(DM$4)=7</formula>
    </cfRule>
    <cfRule type="expression" dxfId="222" priority="220">
      <formula>WEEKDAY(DM$4)=1</formula>
    </cfRule>
  </conditionalFormatting>
  <conditionalFormatting sqref="DM57">
    <cfRule type="expression" dxfId="221" priority="217">
      <formula>DM57&lt;&gt;""</formula>
    </cfRule>
  </conditionalFormatting>
  <conditionalFormatting sqref="DM58">
    <cfRule type="expression" dxfId="220" priority="216">
      <formula>DM58&lt;&gt;""</formula>
    </cfRule>
  </conditionalFormatting>
  <conditionalFormatting sqref="K57:DL58">
    <cfRule type="expression" dxfId="219" priority="213">
      <formula>ISERROR(MATCH(K$4,INDIRECT("データ!$B$2:$B$15"),0))=FALSE</formula>
    </cfRule>
    <cfRule type="expression" dxfId="218" priority="214">
      <formula>WEEKDAY(K$4)=7</formula>
    </cfRule>
    <cfRule type="expression" dxfId="217" priority="215">
      <formula>WEEKDAY(K$4)=1</formula>
    </cfRule>
  </conditionalFormatting>
  <conditionalFormatting sqref="K57:DL57">
    <cfRule type="expression" dxfId="216" priority="212">
      <formula>K57&lt;&gt;""</formula>
    </cfRule>
  </conditionalFormatting>
  <conditionalFormatting sqref="K58:DL58">
    <cfRule type="expression" dxfId="215" priority="211">
      <formula>K58&lt;&gt;""</formula>
    </cfRule>
  </conditionalFormatting>
  <conditionalFormatting sqref="DN59:DQ60">
    <cfRule type="expression" dxfId="214" priority="208">
      <formula>ISERROR(MATCH(DN$4,INDIRECT("データ!$B$2:$B$15"),0))=FALSE</formula>
    </cfRule>
    <cfRule type="expression" dxfId="213" priority="209">
      <formula>WEEKDAY(DN$4)=7</formula>
    </cfRule>
    <cfRule type="expression" dxfId="212" priority="210">
      <formula>WEEKDAY(DN$4)=1</formula>
    </cfRule>
  </conditionalFormatting>
  <conditionalFormatting sqref="DN59:DQ59">
    <cfRule type="expression" dxfId="211" priority="207">
      <formula>DN59&lt;&gt;""</formula>
    </cfRule>
  </conditionalFormatting>
  <conditionalFormatting sqref="DN60:DQ60">
    <cfRule type="expression" dxfId="210" priority="206">
      <formula>DN60&lt;&gt;""</formula>
    </cfRule>
  </conditionalFormatting>
  <conditionalFormatting sqref="DM59:DM60">
    <cfRule type="expression" dxfId="209" priority="203">
      <formula>ISERROR(MATCH(DM$4,INDIRECT("データ!$B$2:$B$15"),0))=FALSE</formula>
    </cfRule>
    <cfRule type="expression" dxfId="208" priority="204">
      <formula>WEEKDAY(DM$4)=7</formula>
    </cfRule>
    <cfRule type="expression" dxfId="207" priority="205">
      <formula>WEEKDAY(DM$4)=1</formula>
    </cfRule>
  </conditionalFormatting>
  <conditionalFormatting sqref="DM59">
    <cfRule type="expression" dxfId="206" priority="202">
      <formula>DM59&lt;&gt;""</formula>
    </cfRule>
  </conditionalFormatting>
  <conditionalFormatting sqref="DM60">
    <cfRule type="expression" dxfId="205" priority="201">
      <formula>DM60&lt;&gt;""</formula>
    </cfRule>
  </conditionalFormatting>
  <conditionalFormatting sqref="K59:DL60">
    <cfRule type="expression" dxfId="204" priority="198">
      <formula>ISERROR(MATCH(K$4,INDIRECT("データ!$B$2:$B$15"),0))=FALSE</formula>
    </cfRule>
    <cfRule type="expression" dxfId="203" priority="199">
      <formula>WEEKDAY(K$4)=7</formula>
    </cfRule>
    <cfRule type="expression" dxfId="202" priority="200">
      <formula>WEEKDAY(K$4)=1</formula>
    </cfRule>
  </conditionalFormatting>
  <conditionalFormatting sqref="K59:DL59">
    <cfRule type="expression" dxfId="201" priority="197">
      <formula>K59&lt;&gt;""</formula>
    </cfRule>
  </conditionalFormatting>
  <conditionalFormatting sqref="K60:DL60">
    <cfRule type="expression" dxfId="200" priority="196">
      <formula>K60&lt;&gt;""</formula>
    </cfRule>
  </conditionalFormatting>
  <conditionalFormatting sqref="DM47:DM48">
    <cfRule type="expression" dxfId="199" priority="193">
      <formula>ISERROR(MATCH(DM$4,INDIRECT("データ!$B$2:$B$15"),0))=FALSE</formula>
    </cfRule>
    <cfRule type="expression" dxfId="198" priority="194">
      <formula>WEEKDAY(DM$4)=7</formula>
    </cfRule>
    <cfRule type="expression" dxfId="197" priority="195">
      <formula>WEEKDAY(DM$4)=1</formula>
    </cfRule>
  </conditionalFormatting>
  <conditionalFormatting sqref="DM47">
    <cfRule type="expression" dxfId="196" priority="192">
      <formula>DM47&lt;&gt;""</formula>
    </cfRule>
  </conditionalFormatting>
  <conditionalFormatting sqref="DM48">
    <cfRule type="expression" dxfId="195" priority="191">
      <formula>DM48&lt;&gt;""</formula>
    </cfRule>
  </conditionalFormatting>
  <conditionalFormatting sqref="K47:DL48">
    <cfRule type="expression" dxfId="194" priority="188">
      <formula>ISERROR(MATCH(K$4,INDIRECT("データ!$B$2:$B$15"),0))=FALSE</formula>
    </cfRule>
    <cfRule type="expression" dxfId="193" priority="189">
      <formula>WEEKDAY(K$4)=7</formula>
    </cfRule>
    <cfRule type="expression" dxfId="192" priority="190">
      <formula>WEEKDAY(K$4)=1</formula>
    </cfRule>
  </conditionalFormatting>
  <conditionalFormatting sqref="K47:DL47">
    <cfRule type="expression" dxfId="191" priority="187">
      <formula>K47&lt;&gt;""</formula>
    </cfRule>
  </conditionalFormatting>
  <conditionalFormatting sqref="K48:DL48">
    <cfRule type="expression" dxfId="190" priority="186">
      <formula>K48&lt;&gt;""</formula>
    </cfRule>
  </conditionalFormatting>
  <conditionalFormatting sqref="DN49:DR50">
    <cfRule type="expression" dxfId="189" priority="183">
      <formula>ISERROR(MATCH(DN$4,INDIRECT("データ!$B$2:$B$15"),0))=FALSE</formula>
    </cfRule>
    <cfRule type="expression" dxfId="188" priority="184">
      <formula>WEEKDAY(DN$4)=7</formula>
    </cfRule>
    <cfRule type="expression" dxfId="187" priority="185">
      <formula>WEEKDAY(DN$4)=1</formula>
    </cfRule>
  </conditionalFormatting>
  <conditionalFormatting sqref="DN49:DR49">
    <cfRule type="expression" dxfId="186" priority="182">
      <formula>DN49&lt;&gt;""</formula>
    </cfRule>
  </conditionalFormatting>
  <conditionalFormatting sqref="DN50:DR50">
    <cfRule type="expression" dxfId="185" priority="181">
      <formula>DN50&lt;&gt;""</formula>
    </cfRule>
  </conditionalFormatting>
  <conditionalFormatting sqref="DM49:DM50">
    <cfRule type="expression" dxfId="184" priority="178">
      <formula>ISERROR(MATCH(DM$4,INDIRECT("データ!$B$2:$B$15"),0))=FALSE</formula>
    </cfRule>
    <cfRule type="expression" dxfId="183" priority="179">
      <formula>WEEKDAY(DM$4)=7</formula>
    </cfRule>
    <cfRule type="expression" dxfId="182" priority="180">
      <formula>WEEKDAY(DM$4)=1</formula>
    </cfRule>
  </conditionalFormatting>
  <conditionalFormatting sqref="DM49">
    <cfRule type="expression" dxfId="181" priority="177">
      <formula>DM49&lt;&gt;""</formula>
    </cfRule>
  </conditionalFormatting>
  <conditionalFormatting sqref="DM50">
    <cfRule type="expression" dxfId="180" priority="176">
      <formula>DM50&lt;&gt;""</formula>
    </cfRule>
  </conditionalFormatting>
  <conditionalFormatting sqref="K49:DL50">
    <cfRule type="expression" dxfId="179" priority="173">
      <formula>ISERROR(MATCH(K$4,INDIRECT("データ!$B$2:$B$15"),0))=FALSE</formula>
    </cfRule>
    <cfRule type="expression" dxfId="178" priority="174">
      <formula>WEEKDAY(K$4)=7</formula>
    </cfRule>
    <cfRule type="expression" dxfId="177" priority="175">
      <formula>WEEKDAY(K$4)=1</formula>
    </cfRule>
  </conditionalFormatting>
  <conditionalFormatting sqref="K49:DL49">
    <cfRule type="expression" dxfId="176" priority="172">
      <formula>K49&lt;&gt;""</formula>
    </cfRule>
  </conditionalFormatting>
  <conditionalFormatting sqref="K50:DL50">
    <cfRule type="expression" dxfId="175" priority="171">
      <formula>K50&lt;&gt;""</formula>
    </cfRule>
  </conditionalFormatting>
  <conditionalFormatting sqref="DN51:DR52">
    <cfRule type="expression" dxfId="174" priority="168">
      <formula>ISERROR(MATCH(DN$4,INDIRECT("データ!$B$2:$B$15"),0))=FALSE</formula>
    </cfRule>
    <cfRule type="expression" dxfId="173" priority="169">
      <formula>WEEKDAY(DN$4)=7</formula>
    </cfRule>
    <cfRule type="expression" dxfId="172" priority="170">
      <formula>WEEKDAY(DN$4)=1</formula>
    </cfRule>
  </conditionalFormatting>
  <conditionalFormatting sqref="DN51:DR51">
    <cfRule type="expression" dxfId="171" priority="167">
      <formula>DN51&lt;&gt;""</formula>
    </cfRule>
  </conditionalFormatting>
  <conditionalFormatting sqref="DN52:DR52">
    <cfRule type="expression" dxfId="170" priority="166">
      <formula>DN52&lt;&gt;""</formula>
    </cfRule>
  </conditionalFormatting>
  <conditionalFormatting sqref="DM51:DM52">
    <cfRule type="expression" dxfId="169" priority="163">
      <formula>ISERROR(MATCH(DM$4,INDIRECT("データ!$B$2:$B$15"),0))=FALSE</formula>
    </cfRule>
    <cfRule type="expression" dxfId="168" priority="164">
      <formula>WEEKDAY(DM$4)=7</formula>
    </cfRule>
    <cfRule type="expression" dxfId="167" priority="165">
      <formula>WEEKDAY(DM$4)=1</formula>
    </cfRule>
  </conditionalFormatting>
  <conditionalFormatting sqref="DM51">
    <cfRule type="expression" dxfId="166" priority="162">
      <formula>DM51&lt;&gt;""</formula>
    </cfRule>
  </conditionalFormatting>
  <conditionalFormatting sqref="DM52">
    <cfRule type="expression" dxfId="165" priority="161">
      <formula>DM52&lt;&gt;""</formula>
    </cfRule>
  </conditionalFormatting>
  <conditionalFormatting sqref="K51:DL52">
    <cfRule type="expression" dxfId="164" priority="158">
      <formula>ISERROR(MATCH(K$4,INDIRECT("データ!$B$2:$B$15"),0))=FALSE</formula>
    </cfRule>
    <cfRule type="expression" dxfId="163" priority="159">
      <formula>WEEKDAY(K$4)=7</formula>
    </cfRule>
    <cfRule type="expression" dxfId="162" priority="160">
      <formula>WEEKDAY(K$4)=1</formula>
    </cfRule>
  </conditionalFormatting>
  <conditionalFormatting sqref="K51:DL51">
    <cfRule type="expression" dxfId="161" priority="157">
      <formula>K51&lt;&gt;""</formula>
    </cfRule>
  </conditionalFormatting>
  <conditionalFormatting sqref="K52:DL52">
    <cfRule type="expression" dxfId="160" priority="156">
      <formula>K52&lt;&gt;""</formula>
    </cfRule>
  </conditionalFormatting>
  <conditionalFormatting sqref="DN53:DR54">
    <cfRule type="expression" dxfId="159" priority="153">
      <formula>ISERROR(MATCH(DN$4,INDIRECT("データ!$B$2:$B$15"),0))=FALSE</formula>
    </cfRule>
    <cfRule type="expression" dxfId="158" priority="154">
      <formula>WEEKDAY(DN$4)=7</formula>
    </cfRule>
    <cfRule type="expression" dxfId="157" priority="155">
      <formula>WEEKDAY(DN$4)=1</formula>
    </cfRule>
  </conditionalFormatting>
  <conditionalFormatting sqref="DN53:DR53">
    <cfRule type="expression" dxfId="156" priority="152">
      <formula>DN53&lt;&gt;""</formula>
    </cfRule>
  </conditionalFormatting>
  <conditionalFormatting sqref="DN54:DR54">
    <cfRule type="expression" dxfId="155" priority="151">
      <formula>DN54&lt;&gt;""</formula>
    </cfRule>
  </conditionalFormatting>
  <conditionalFormatting sqref="DM53:DM54">
    <cfRule type="expression" dxfId="154" priority="148">
      <formula>ISERROR(MATCH(DM$4,INDIRECT("データ!$B$2:$B$15"),0))=FALSE</formula>
    </cfRule>
    <cfRule type="expression" dxfId="153" priority="149">
      <formula>WEEKDAY(DM$4)=7</formula>
    </cfRule>
    <cfRule type="expression" dxfId="152" priority="150">
      <formula>WEEKDAY(DM$4)=1</formula>
    </cfRule>
  </conditionalFormatting>
  <conditionalFormatting sqref="DM53">
    <cfRule type="expression" dxfId="151" priority="147">
      <formula>DM53&lt;&gt;""</formula>
    </cfRule>
  </conditionalFormatting>
  <conditionalFormatting sqref="DM54">
    <cfRule type="expression" dxfId="150" priority="146">
      <formula>DM54&lt;&gt;""</formula>
    </cfRule>
  </conditionalFormatting>
  <conditionalFormatting sqref="K53:DL54">
    <cfRule type="expression" dxfId="149" priority="143">
      <formula>ISERROR(MATCH(K$4,INDIRECT("データ!$B$2:$B$15"),0))=FALSE</formula>
    </cfRule>
    <cfRule type="expression" dxfId="148" priority="144">
      <formula>WEEKDAY(K$4)=7</formula>
    </cfRule>
    <cfRule type="expression" dxfId="147" priority="145">
      <formula>WEEKDAY(K$4)=1</formula>
    </cfRule>
  </conditionalFormatting>
  <conditionalFormatting sqref="K53:DL53">
    <cfRule type="expression" dxfId="146" priority="142">
      <formula>K53&lt;&gt;""</formula>
    </cfRule>
  </conditionalFormatting>
  <conditionalFormatting sqref="K54:DL54">
    <cfRule type="expression" dxfId="145" priority="141">
      <formula>K54&lt;&gt;""</formula>
    </cfRule>
  </conditionalFormatting>
  <conditionalFormatting sqref="DM51:DM52">
    <cfRule type="expression" dxfId="144" priority="138">
      <formula>ISERROR(MATCH(DM$4,INDIRECT("データ!$B$2:$B$15"),0))=FALSE</formula>
    </cfRule>
    <cfRule type="expression" dxfId="143" priority="139">
      <formula>WEEKDAY(DM$4)=7</formula>
    </cfRule>
    <cfRule type="expression" dxfId="142" priority="140">
      <formula>WEEKDAY(DM$4)=1</formula>
    </cfRule>
  </conditionalFormatting>
  <conditionalFormatting sqref="DM51">
    <cfRule type="expression" dxfId="141" priority="137">
      <formula>DM51&lt;&gt;""</formula>
    </cfRule>
  </conditionalFormatting>
  <conditionalFormatting sqref="DM52">
    <cfRule type="expression" dxfId="140" priority="136">
      <formula>DM52&lt;&gt;""</formula>
    </cfRule>
  </conditionalFormatting>
  <conditionalFormatting sqref="K51:DL52">
    <cfRule type="expression" dxfId="139" priority="133">
      <formula>ISERROR(MATCH(K$4,INDIRECT("データ!$B$2:$B$15"),0))=FALSE</formula>
    </cfRule>
    <cfRule type="expression" dxfId="138" priority="134">
      <formula>WEEKDAY(K$4)=7</formula>
    </cfRule>
    <cfRule type="expression" dxfId="137" priority="135">
      <formula>WEEKDAY(K$4)=1</formula>
    </cfRule>
  </conditionalFormatting>
  <conditionalFormatting sqref="K51:DL51">
    <cfRule type="expression" dxfId="136" priority="132">
      <formula>K51&lt;&gt;""</formula>
    </cfRule>
  </conditionalFormatting>
  <conditionalFormatting sqref="K52:DL52">
    <cfRule type="expression" dxfId="135" priority="131">
      <formula>K52&lt;&gt;""</formula>
    </cfRule>
  </conditionalFormatting>
  <conditionalFormatting sqref="DN53:DQ54">
    <cfRule type="expression" dxfId="134" priority="128">
      <formula>ISERROR(MATCH(DN$4,INDIRECT("データ!$B$2:$B$15"),0))=FALSE</formula>
    </cfRule>
    <cfRule type="expression" dxfId="133" priority="129">
      <formula>WEEKDAY(DN$4)=7</formula>
    </cfRule>
    <cfRule type="expression" dxfId="132" priority="130">
      <formula>WEEKDAY(DN$4)=1</formula>
    </cfRule>
  </conditionalFormatting>
  <conditionalFormatting sqref="DN53:DQ53">
    <cfRule type="expression" dxfId="131" priority="127">
      <formula>DN53&lt;&gt;""</formula>
    </cfRule>
  </conditionalFormatting>
  <conditionalFormatting sqref="DN54:DQ54">
    <cfRule type="expression" dxfId="130" priority="126">
      <formula>DN54&lt;&gt;""</formula>
    </cfRule>
  </conditionalFormatting>
  <conditionalFormatting sqref="DM53:DM54">
    <cfRule type="expression" dxfId="129" priority="123">
      <formula>ISERROR(MATCH(DM$4,INDIRECT("データ!$B$2:$B$15"),0))=FALSE</formula>
    </cfRule>
    <cfRule type="expression" dxfId="128" priority="124">
      <formula>WEEKDAY(DM$4)=7</formula>
    </cfRule>
    <cfRule type="expression" dxfId="127" priority="125">
      <formula>WEEKDAY(DM$4)=1</formula>
    </cfRule>
  </conditionalFormatting>
  <conditionalFormatting sqref="DM53">
    <cfRule type="expression" dxfId="126" priority="122">
      <formula>DM53&lt;&gt;""</formula>
    </cfRule>
  </conditionalFormatting>
  <conditionalFormatting sqref="DM54">
    <cfRule type="expression" dxfId="125" priority="121">
      <formula>DM54&lt;&gt;""</formula>
    </cfRule>
  </conditionalFormatting>
  <conditionalFormatting sqref="K53:DL54">
    <cfRule type="expression" dxfId="124" priority="118">
      <formula>ISERROR(MATCH(K$4,INDIRECT("データ!$B$2:$B$15"),0))=FALSE</formula>
    </cfRule>
    <cfRule type="expression" dxfId="123" priority="119">
      <formula>WEEKDAY(K$4)=7</formula>
    </cfRule>
    <cfRule type="expression" dxfId="122" priority="120">
      <formula>WEEKDAY(K$4)=1</formula>
    </cfRule>
  </conditionalFormatting>
  <conditionalFormatting sqref="K53:DL53">
    <cfRule type="expression" dxfId="121" priority="117">
      <formula>K53&lt;&gt;""</formula>
    </cfRule>
  </conditionalFormatting>
  <conditionalFormatting sqref="K54:DL54">
    <cfRule type="expression" dxfId="120" priority="116">
      <formula>K54&lt;&gt;""</formula>
    </cfRule>
  </conditionalFormatting>
  <conditionalFormatting sqref="DN55:DQ56">
    <cfRule type="expression" dxfId="119" priority="113">
      <formula>ISERROR(MATCH(DN$4,INDIRECT("データ!$B$2:$B$15"),0))=FALSE</formula>
    </cfRule>
    <cfRule type="expression" dxfId="118" priority="114">
      <formula>WEEKDAY(DN$4)=7</formula>
    </cfRule>
    <cfRule type="expression" dxfId="117" priority="115">
      <formula>WEEKDAY(DN$4)=1</formula>
    </cfRule>
  </conditionalFormatting>
  <conditionalFormatting sqref="DN55:DQ55">
    <cfRule type="expression" dxfId="116" priority="112">
      <formula>DN55&lt;&gt;""</formula>
    </cfRule>
  </conditionalFormatting>
  <conditionalFormatting sqref="DN56:DQ56">
    <cfRule type="expression" dxfId="115" priority="111">
      <formula>DN56&lt;&gt;""</formula>
    </cfRule>
  </conditionalFormatting>
  <conditionalFormatting sqref="DM55:DM56">
    <cfRule type="expression" dxfId="114" priority="108">
      <formula>ISERROR(MATCH(DM$4,INDIRECT("データ!$B$2:$B$15"),0))=FALSE</formula>
    </cfRule>
    <cfRule type="expression" dxfId="113" priority="109">
      <formula>WEEKDAY(DM$4)=7</formula>
    </cfRule>
    <cfRule type="expression" dxfId="112" priority="110">
      <formula>WEEKDAY(DM$4)=1</formula>
    </cfRule>
  </conditionalFormatting>
  <conditionalFormatting sqref="DM55">
    <cfRule type="expression" dxfId="111" priority="107">
      <formula>DM55&lt;&gt;""</formula>
    </cfRule>
  </conditionalFormatting>
  <conditionalFormatting sqref="DM56">
    <cfRule type="expression" dxfId="110" priority="106">
      <formula>DM56&lt;&gt;""</formula>
    </cfRule>
  </conditionalFormatting>
  <conditionalFormatting sqref="K55:DL56">
    <cfRule type="expression" dxfId="109" priority="103">
      <formula>ISERROR(MATCH(K$4,INDIRECT("データ!$B$2:$B$15"),0))=FALSE</formula>
    </cfRule>
    <cfRule type="expression" dxfId="108" priority="104">
      <formula>WEEKDAY(K$4)=7</formula>
    </cfRule>
    <cfRule type="expression" dxfId="107" priority="105">
      <formula>WEEKDAY(K$4)=1</formula>
    </cfRule>
  </conditionalFormatting>
  <conditionalFormatting sqref="K55:DL55">
    <cfRule type="expression" dxfId="106" priority="102">
      <formula>K55&lt;&gt;""</formula>
    </cfRule>
  </conditionalFormatting>
  <conditionalFormatting sqref="K56:DL56">
    <cfRule type="expression" dxfId="105" priority="101">
      <formula>K56&lt;&gt;""</formula>
    </cfRule>
  </conditionalFormatting>
  <conditionalFormatting sqref="DN57:DQ58">
    <cfRule type="expression" dxfId="104" priority="98">
      <formula>ISERROR(MATCH(DN$4,INDIRECT("データ!$B$2:$B$15"),0))=FALSE</formula>
    </cfRule>
    <cfRule type="expression" dxfId="103" priority="99">
      <formula>WEEKDAY(DN$4)=7</formula>
    </cfRule>
    <cfRule type="expression" dxfId="102" priority="100">
      <formula>WEEKDAY(DN$4)=1</formula>
    </cfRule>
  </conditionalFormatting>
  <conditionalFormatting sqref="DN57:DQ57">
    <cfRule type="expression" dxfId="101" priority="97">
      <formula>DN57&lt;&gt;""</formula>
    </cfRule>
  </conditionalFormatting>
  <conditionalFormatting sqref="DN58:DQ58">
    <cfRule type="expression" dxfId="100" priority="96">
      <formula>DN58&lt;&gt;""</formula>
    </cfRule>
  </conditionalFormatting>
  <conditionalFormatting sqref="DM57:DM58">
    <cfRule type="expression" dxfId="99" priority="93">
      <formula>ISERROR(MATCH(DM$4,INDIRECT("データ!$B$2:$B$15"),0))=FALSE</formula>
    </cfRule>
    <cfRule type="expression" dxfId="98" priority="94">
      <formula>WEEKDAY(DM$4)=7</formula>
    </cfRule>
    <cfRule type="expression" dxfId="97" priority="95">
      <formula>WEEKDAY(DM$4)=1</formula>
    </cfRule>
  </conditionalFormatting>
  <conditionalFormatting sqref="DM57">
    <cfRule type="expression" dxfId="96" priority="92">
      <formula>DM57&lt;&gt;""</formula>
    </cfRule>
  </conditionalFormatting>
  <conditionalFormatting sqref="DM58">
    <cfRule type="expression" dxfId="95" priority="91">
      <formula>DM58&lt;&gt;""</formula>
    </cfRule>
  </conditionalFormatting>
  <conditionalFormatting sqref="K57:DL58">
    <cfRule type="expression" dxfId="94" priority="88">
      <formula>ISERROR(MATCH(K$4,INDIRECT("データ!$B$2:$B$15"),0))=FALSE</formula>
    </cfRule>
    <cfRule type="expression" dxfId="93" priority="89">
      <formula>WEEKDAY(K$4)=7</formula>
    </cfRule>
    <cfRule type="expression" dxfId="92" priority="90">
      <formula>WEEKDAY(K$4)=1</formula>
    </cfRule>
  </conditionalFormatting>
  <conditionalFormatting sqref="K57:DL57">
    <cfRule type="expression" dxfId="91" priority="87">
      <formula>K57&lt;&gt;""</formula>
    </cfRule>
  </conditionalFormatting>
  <conditionalFormatting sqref="K58:DL58">
    <cfRule type="expression" dxfId="90" priority="86">
      <formula>K58&lt;&gt;""</formula>
    </cfRule>
  </conditionalFormatting>
  <conditionalFormatting sqref="K111:DR112 DM105:DR110 K119:DR124 K113:CS118 DM113:DR118 K77:DR104">
    <cfRule type="expression" dxfId="89" priority="83">
      <formula>ISERROR(MATCH(K$4,INDIRECT("データ!$B$2:$B$15"),0))=FALSE</formula>
    </cfRule>
    <cfRule type="expression" dxfId="88" priority="84">
      <formula>WEEKDAY(K$4)=7</formula>
    </cfRule>
    <cfRule type="expression" dxfId="87" priority="85">
      <formula>WEEKDAY(K$4)=1</formula>
    </cfRule>
  </conditionalFormatting>
  <conditionalFormatting sqref="K123:DR123 K121:DR121 K119:DR119 K117:CS117 K115:CS115 K113:CS113 K111:DR111 DM105:DR105 K103:DR103 K101:DR101 K99:DR99 K97:DR97 DM107:DR107 DM109:DR109 DM113:DR113 DM115:DR115 DM117:DR117 K85:DR85 K83:DR83 K81:DR81 K79:DR79 K77:DR77 K87:DR87 K95:DR95 K93:DR93 K91:DR91 K89:DR89">
    <cfRule type="expression" dxfId="86" priority="82">
      <formula>K77&lt;&gt;""</formula>
    </cfRule>
  </conditionalFormatting>
  <conditionalFormatting sqref="K124:DR124 K122:DR122 K120:DR120 K118:CS118 K116:CS116 K114:CS114 K112:DR112 DM110:DR110 DM108:DR108 DM106:DR106 K104:DR104 K102:DR102 K100:DR100 K98:DR98 K96:DR96 DM114:DR114 DM116:DR116 DM118:DR118 K88:DR88 K86:DR86 K84:DR84 K82:DR82 K80:DR80 K78:DR78 K94:DR94 K92:DR92 K90:DR90">
    <cfRule type="expression" dxfId="85" priority="81">
      <formula>K78&lt;&gt;""</formula>
    </cfRule>
  </conditionalFormatting>
  <conditionalFormatting sqref="K109:DL110">
    <cfRule type="expression" dxfId="84" priority="78">
      <formula>ISERROR(MATCH(K$4,INDIRECT("データ!$B$2:$B$15"),0))=FALSE</formula>
    </cfRule>
    <cfRule type="expression" dxfId="83" priority="79">
      <formula>WEEKDAY(K$4)=7</formula>
    </cfRule>
    <cfRule type="expression" dxfId="82" priority="80">
      <formula>WEEKDAY(K$4)=1</formula>
    </cfRule>
  </conditionalFormatting>
  <conditionalFormatting sqref="K109:DL109">
    <cfRule type="expression" dxfId="81" priority="77">
      <formula>K109&lt;&gt;""</formula>
    </cfRule>
  </conditionalFormatting>
  <conditionalFormatting sqref="K110:DL110">
    <cfRule type="expression" dxfId="80" priority="76">
      <formula>K110&lt;&gt;""</formula>
    </cfRule>
  </conditionalFormatting>
  <conditionalFormatting sqref="K105:DL106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105:DL105">
    <cfRule type="expression" dxfId="76" priority="72">
      <formula>K105&lt;&gt;""</formula>
    </cfRule>
  </conditionalFormatting>
  <conditionalFormatting sqref="K106:DL106">
    <cfRule type="expression" dxfId="75" priority="71">
      <formula>K106&lt;&gt;""</formula>
    </cfRule>
  </conditionalFormatting>
  <conditionalFormatting sqref="CT109:DL110">
    <cfRule type="expression" dxfId="74" priority="68">
      <formula>ISERROR(MATCH(CT$4,INDIRECT("データ!$B$2:$B$15"),0))=FALSE</formula>
    </cfRule>
    <cfRule type="expression" dxfId="73" priority="69">
      <formula>WEEKDAY(CT$4)=7</formula>
    </cfRule>
    <cfRule type="expression" dxfId="72" priority="70">
      <formula>WEEKDAY(CT$4)=1</formula>
    </cfRule>
  </conditionalFormatting>
  <conditionalFormatting sqref="CT109:DL109">
    <cfRule type="expression" dxfId="71" priority="67">
      <formula>CT109&lt;&gt;""</formula>
    </cfRule>
  </conditionalFormatting>
  <conditionalFormatting sqref="CT110:DL110">
    <cfRule type="expression" dxfId="70" priority="66">
      <formula>CT110&lt;&gt;""</formula>
    </cfRule>
  </conditionalFormatting>
  <conditionalFormatting sqref="K105:DL106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105:DL105">
    <cfRule type="expression" dxfId="66" priority="62">
      <formula>K105&lt;&gt;""</formula>
    </cfRule>
  </conditionalFormatting>
  <conditionalFormatting sqref="K106:DL106">
    <cfRule type="expression" dxfId="65" priority="61">
      <formula>K106&lt;&gt;""</formula>
    </cfRule>
  </conditionalFormatting>
  <conditionalFormatting sqref="K107:DL108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107:DL107">
    <cfRule type="expression" dxfId="61" priority="57">
      <formula>K107&lt;&gt;""</formula>
    </cfRule>
  </conditionalFormatting>
  <conditionalFormatting sqref="K108:DL108">
    <cfRule type="expression" dxfId="60" priority="56">
      <formula>K108&lt;&gt;""</formula>
    </cfRule>
  </conditionalFormatting>
  <conditionalFormatting sqref="K109:DL110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109:DL109">
    <cfRule type="expression" dxfId="56" priority="52">
      <formula>K109&lt;&gt;""</formula>
    </cfRule>
  </conditionalFormatting>
  <conditionalFormatting sqref="K110:DL110">
    <cfRule type="expression" dxfId="55" priority="51">
      <formula>K110&lt;&gt;""</formula>
    </cfRule>
  </conditionalFormatting>
  <conditionalFormatting sqref="K107:DL108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107:DL107">
    <cfRule type="expression" dxfId="51" priority="47">
      <formula>K107&lt;&gt;""</formula>
    </cfRule>
  </conditionalFormatting>
  <conditionalFormatting sqref="K108:DL108">
    <cfRule type="expression" dxfId="50" priority="46">
      <formula>K108&lt;&gt;""</formula>
    </cfRule>
  </conditionalFormatting>
  <conditionalFormatting sqref="K109:DL110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109:DL109">
    <cfRule type="expression" dxfId="46" priority="42">
      <formula>K109&lt;&gt;""</formula>
    </cfRule>
  </conditionalFormatting>
  <conditionalFormatting sqref="K110:DL110">
    <cfRule type="expression" dxfId="45" priority="41">
      <formula>K110&lt;&gt;""</formula>
    </cfRule>
  </conditionalFormatting>
  <conditionalFormatting sqref="K105:DL106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105:DL105">
    <cfRule type="expression" dxfId="41" priority="37">
      <formula>K105&lt;&gt;""</formula>
    </cfRule>
  </conditionalFormatting>
  <conditionalFormatting sqref="K106:DL106">
    <cfRule type="expression" dxfId="40" priority="36">
      <formula>K106&lt;&gt;""</formula>
    </cfRule>
  </conditionalFormatting>
  <conditionalFormatting sqref="K107:DL108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107:DL107">
    <cfRule type="expression" dxfId="36" priority="32">
      <formula>K107&lt;&gt;""</formula>
    </cfRule>
  </conditionalFormatting>
  <conditionalFormatting sqref="K108:DL108">
    <cfRule type="expression" dxfId="35" priority="31">
      <formula>K108&lt;&gt;""</formula>
    </cfRule>
  </conditionalFormatting>
  <conditionalFormatting sqref="K105:DL106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105:DL105">
    <cfRule type="expression" dxfId="31" priority="27">
      <formula>K105&lt;&gt;""</formula>
    </cfRule>
  </conditionalFormatting>
  <conditionalFormatting sqref="K106:DL106">
    <cfRule type="expression" dxfId="30" priority="26">
      <formula>K106&lt;&gt;""</formula>
    </cfRule>
  </conditionalFormatting>
  <conditionalFormatting sqref="K107:DL108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107:DL107">
    <cfRule type="expression" dxfId="26" priority="22">
      <formula>K107&lt;&gt;""</formula>
    </cfRule>
  </conditionalFormatting>
  <conditionalFormatting sqref="K108:DL108">
    <cfRule type="expression" dxfId="25" priority="21">
      <formula>K108&lt;&gt;""</formula>
    </cfRule>
  </conditionalFormatting>
  <conditionalFormatting sqref="K109:DL110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109:DL109">
    <cfRule type="expression" dxfId="21" priority="17">
      <formula>K109&lt;&gt;""</formula>
    </cfRule>
  </conditionalFormatting>
  <conditionalFormatting sqref="K110:DL110">
    <cfRule type="expression" dxfId="20" priority="16">
      <formula>K110&lt;&gt;""</formula>
    </cfRule>
  </conditionalFormatting>
  <conditionalFormatting sqref="CT113:DL118">
    <cfRule type="expression" dxfId="19" priority="13">
      <formula>ISERROR(MATCH(CT$4,INDIRECT("データ!$B$2:$B$15"),0))=FALSE</formula>
    </cfRule>
    <cfRule type="expression" dxfId="18" priority="14">
      <formula>WEEKDAY(CT$4)=7</formula>
    </cfRule>
    <cfRule type="expression" dxfId="17" priority="15">
      <formula>WEEKDAY(CT$4)=1</formula>
    </cfRule>
  </conditionalFormatting>
  <conditionalFormatting sqref="CT117:DL117 CT115:DL115 CT113:DL113">
    <cfRule type="expression" dxfId="16" priority="12">
      <formula>CT113&lt;&gt;""</formula>
    </cfRule>
  </conditionalFormatting>
  <conditionalFormatting sqref="CT118:DL118 CT116:DL116 CT114:DL114">
    <cfRule type="expression" dxfId="15" priority="11">
      <formula>CT114&lt;&gt;""</formula>
    </cfRule>
  </conditionalFormatting>
  <conditionalFormatting sqref="CT113:DL118">
    <cfRule type="expression" dxfId="14" priority="8">
      <formula>ISERROR(MATCH(CT$4,INDIRECT("データ!$B$2:$B$15"),0))=FALSE</formula>
    </cfRule>
    <cfRule type="expression" dxfId="13" priority="9">
      <formula>WEEKDAY(CT$4)=7</formula>
    </cfRule>
    <cfRule type="expression" dxfId="12" priority="10">
      <formula>WEEKDAY(CT$4)=1</formula>
    </cfRule>
  </conditionalFormatting>
  <conditionalFormatting sqref="CT117:DL117 CT115:DL115 CT113:DL113">
    <cfRule type="expression" dxfId="11" priority="7">
      <formula>CT113&lt;&gt;""</formula>
    </cfRule>
  </conditionalFormatting>
  <conditionalFormatting sqref="CT114:DL114 CT118:DL118 CT116:DL116">
    <cfRule type="expression" dxfId="10" priority="6">
      <formula>CT114&lt;&gt;""</formula>
    </cfRule>
  </conditionalFormatting>
  <conditionalFormatting sqref="CT113:DL114">
    <cfRule type="expression" dxfId="9" priority="3">
      <formula>ISERROR(MATCH(CT$4,INDIRECT("データ!$B$2:$B$15"),0))=FALSE</formula>
    </cfRule>
    <cfRule type="expression" dxfId="8" priority="4">
      <formula>WEEKDAY(CT$4)=7</formula>
    </cfRule>
    <cfRule type="expression" dxfId="7" priority="5">
      <formula>WEEKDAY(CT$4)=1</formula>
    </cfRule>
  </conditionalFormatting>
  <conditionalFormatting sqref="CT113:DL113">
    <cfRule type="expression" dxfId="6" priority="2">
      <formula>CT113&lt;&gt;""</formula>
    </cfRule>
  </conditionalFormatting>
  <conditionalFormatting sqref="CT114:DL114">
    <cfRule type="expression" dxfId="5" priority="1">
      <formula>CT114&lt;&gt;""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DI28" sqref="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194</v>
      </c>
      <c r="BN28" s="51">
        <f>ガント!BW132</f>
        <v>194</v>
      </c>
      <c r="BO28" s="51">
        <f>ガント!BX132</f>
        <v>194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226</v>
      </c>
      <c r="BU28" s="51">
        <f>ガント!CD132</f>
        <v>226</v>
      </c>
      <c r="BV28" s="51">
        <f>ガント!CE132</f>
        <v>226</v>
      </c>
      <c r="BW28" s="51">
        <f>ガント!CF132</f>
        <v>229</v>
      </c>
      <c r="BX28" s="51">
        <f>ガント!CG132</f>
        <v>232</v>
      </c>
      <c r="BY28" s="51">
        <f>ガント!CH132</f>
        <v>235</v>
      </c>
      <c r="BZ28" s="51">
        <f>ガント!CI132</f>
        <v>238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275</v>
      </c>
      <c r="CI28" s="51">
        <f>ガント!CR132</f>
        <v>275</v>
      </c>
      <c r="CJ28" s="51">
        <f>ガント!CS132</f>
        <v>275</v>
      </c>
      <c r="CK28" s="51">
        <f>ガント!CT132</f>
        <v>279</v>
      </c>
      <c r="CL28" s="51">
        <f>ガント!CU132</f>
        <v>283</v>
      </c>
      <c r="CM28" s="51">
        <f>ガント!CV132</f>
        <v>287</v>
      </c>
      <c r="CN28" s="51">
        <f>ガント!CW132</f>
        <v>290</v>
      </c>
      <c r="CO28" s="51">
        <f>ガント!CX132</f>
        <v>311</v>
      </c>
      <c r="CP28" s="51">
        <f>ガント!CY132</f>
        <v>311</v>
      </c>
      <c r="CQ28" s="51">
        <f>ガント!CZ132</f>
        <v>311</v>
      </c>
      <c r="CR28" s="51">
        <f>ガント!DA132</f>
        <v>314</v>
      </c>
      <c r="CS28" s="51">
        <f>ガント!DB132</f>
        <v>317</v>
      </c>
      <c r="CT28" s="51">
        <f>ガント!DC132</f>
        <v>320</v>
      </c>
      <c r="CU28" s="51">
        <f>ガント!DD132</f>
        <v>323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209</v>
      </c>
      <c r="BN29" s="51">
        <f ca="1">IF(TODAY()&gt;=BN$27,ガント!BW133,NA())</f>
        <v>209</v>
      </c>
      <c r="BO29" s="51">
        <f ca="1">IF(TODAY()&gt;=BO$27,ガント!BX133,NA())</f>
        <v>209</v>
      </c>
      <c r="BP29" s="51">
        <f ca="1">IF(TODAY()&gt;=BP$27,ガント!BY133,NA())</f>
        <v>211</v>
      </c>
      <c r="BQ29" s="51">
        <f ca="1">IF(TODAY()&gt;=BQ$27,ガント!BZ133,NA())</f>
        <v>213</v>
      </c>
      <c r="BR29" s="51">
        <f ca="1">IF(TODAY()&gt;=BR$27,ガント!CA133,NA())</f>
        <v>215</v>
      </c>
      <c r="BS29" s="51">
        <f ca="1">IF(TODAY()&gt;=BS$27,ガント!CB133,NA())</f>
        <v>217</v>
      </c>
      <c r="BT29" s="51">
        <f ca="1">IF(TODAY()&gt;=BT$27,ガント!CC133,NA())</f>
        <v>220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23</v>
      </c>
      <c r="Q30" s="48">
        <f ca="1">IF(TODAY()&gt;=Q$27,ガント!Z134,NA())</f>
        <v>23</v>
      </c>
      <c r="R30" s="48">
        <f ca="1">IF(TODAY()&gt;=R$27,ガント!AA134,NA())</f>
        <v>23</v>
      </c>
      <c r="S30" s="48">
        <f ca="1">IF(TODAY()&gt;=S$27,ガント!AB134,NA())</f>
        <v>23</v>
      </c>
      <c r="T30" s="48">
        <f ca="1">IF(TODAY()&gt;=T$27,ガント!AC134,NA())</f>
        <v>23</v>
      </c>
      <c r="U30" s="48">
        <f ca="1">IF(TODAY()&gt;=U$27,ガント!AD134,NA())</f>
        <v>23</v>
      </c>
      <c r="V30" s="48">
        <f ca="1">IF(TODAY()&gt;=V$27,ガント!AE134,NA())</f>
        <v>23</v>
      </c>
      <c r="W30" s="48">
        <f ca="1">IF(TODAY()&gt;=W$27,ガント!AF134,NA())</f>
        <v>23</v>
      </c>
      <c r="X30" s="48">
        <f ca="1">IF(TODAY()&gt;=X$27,ガント!AG134,NA())</f>
        <v>23</v>
      </c>
      <c r="Y30" s="48">
        <f ca="1">IF(TODAY()&gt;=Y$27,ガント!AH134,NA())</f>
        <v>23</v>
      </c>
      <c r="Z30" s="48">
        <f ca="1">IF(TODAY()&gt;=Z$27,ガント!AI134,NA())</f>
        <v>23</v>
      </c>
      <c r="AA30" s="48">
        <f ca="1">IF(TODAY()&gt;=AA$27,ガント!AJ134,NA())</f>
        <v>23</v>
      </c>
      <c r="AB30" s="48">
        <f ca="1">IF(TODAY()&gt;=AB$27,ガント!AK134,NA())</f>
        <v>23</v>
      </c>
      <c r="AC30" s="48">
        <f ca="1">IF(TODAY()&gt;=AC$27,ガント!AL134,NA())</f>
        <v>23</v>
      </c>
      <c r="AD30" s="48">
        <f ca="1">IF(TODAY()&gt;=AD$27,ガント!AM134,NA())</f>
        <v>23</v>
      </c>
      <c r="AE30" s="48">
        <f ca="1">IF(TODAY()&gt;=AE$27,ガント!AN134,NA())</f>
        <v>23</v>
      </c>
      <c r="AF30" s="48">
        <f ca="1">IF(TODAY()&gt;=AF$27,ガント!AO134,NA())</f>
        <v>23</v>
      </c>
      <c r="AG30" s="48">
        <f ca="1">IF(TODAY()&gt;=AG$27,ガント!AP134,NA())</f>
        <v>23</v>
      </c>
      <c r="AH30" s="48">
        <f ca="1">IF(TODAY()&gt;=AH$27,ガント!AQ134,NA())</f>
        <v>23</v>
      </c>
      <c r="AI30" s="48">
        <f ca="1">IF(TODAY()&gt;=AI$27,ガント!AR134,NA())</f>
        <v>23</v>
      </c>
      <c r="AJ30" s="48">
        <f ca="1">IF(TODAY()&gt;=AJ$27,ガント!AS134,NA())</f>
        <v>23</v>
      </c>
      <c r="AK30" s="48">
        <f ca="1">IF(TODAY()&gt;=AK$27,ガント!AT134,NA())</f>
        <v>23</v>
      </c>
      <c r="AL30" s="48">
        <f ca="1">IF(TODAY()&gt;=AL$27,ガント!AU134,NA())</f>
        <v>23</v>
      </c>
      <c r="AM30" s="48">
        <f ca="1">IF(TODAY()&gt;=AM$27,ガント!AV134,NA())</f>
        <v>23</v>
      </c>
      <c r="AN30" s="48">
        <f ca="1">IF(TODAY()&gt;=AN$27,ガント!AW134,NA())</f>
        <v>23</v>
      </c>
      <c r="AO30" s="48">
        <f ca="1">IF(TODAY()&gt;=AO$27,ガント!AX134,NA())</f>
        <v>23</v>
      </c>
      <c r="AP30" s="48">
        <f ca="1">IF(TODAY()&gt;=AP$27,ガント!AY134,NA())</f>
        <v>23</v>
      </c>
      <c r="AQ30" s="48">
        <f ca="1">IF(TODAY()&gt;=AQ$27,ガント!AZ134,NA())</f>
        <v>23</v>
      </c>
      <c r="AR30" s="48">
        <f ca="1">IF(TODAY()&gt;=AR$27,ガント!BA134,NA())</f>
        <v>23</v>
      </c>
      <c r="AS30" s="48">
        <f ca="1">IF(TODAY()&gt;=AS$27,ガント!BB134,NA())</f>
        <v>23</v>
      </c>
      <c r="AT30" s="48">
        <f ca="1">IF(TODAY()&gt;=AT$27,ガント!BC134,NA())</f>
        <v>23</v>
      </c>
      <c r="AU30" s="48">
        <f ca="1">IF(TODAY()&gt;=AU$27,ガント!BD134,NA())</f>
        <v>23</v>
      </c>
      <c r="AV30" s="48">
        <f ca="1">IF(TODAY()&gt;=AV$27,ガント!BE134,NA())</f>
        <v>23</v>
      </c>
      <c r="AW30" s="48">
        <f ca="1">IF(TODAY()&gt;=AW$27,ガント!BF134,NA())</f>
        <v>23</v>
      </c>
      <c r="AX30" s="48">
        <f ca="1">IF(TODAY()&gt;=AX$27,ガント!BG134,NA())</f>
        <v>23</v>
      </c>
      <c r="AY30" s="48">
        <f ca="1">IF(TODAY()&gt;=AY$27,ガント!BH134,NA())</f>
        <v>23</v>
      </c>
      <c r="AZ30" s="48">
        <f ca="1">IF(TODAY()&gt;=AZ$27,ガント!BI134,NA())</f>
        <v>23</v>
      </c>
      <c r="BA30" s="48">
        <f ca="1">IF(TODAY()&gt;=BA$27,ガント!BJ134,NA())</f>
        <v>23</v>
      </c>
      <c r="BB30" s="48">
        <f ca="1">IF(TODAY()&gt;=BB$27,ガント!BK134,NA())</f>
        <v>47</v>
      </c>
      <c r="BC30" s="48">
        <f ca="1">IF(TODAY()&gt;=BC$27,ガント!BL134,NA())</f>
        <v>47</v>
      </c>
      <c r="BD30" s="48">
        <f ca="1">IF(TODAY()&gt;=BD$27,ガント!BM134,NA())</f>
        <v>47</v>
      </c>
      <c r="BE30" s="48">
        <f ca="1">IF(TODAY()&gt;=BE$27,ガント!BN134,NA())</f>
        <v>102</v>
      </c>
      <c r="BF30" s="48">
        <f ca="1">IF(TODAY()&gt;=BF$27,ガント!BO134,NA())</f>
        <v>126</v>
      </c>
      <c r="BG30" s="48">
        <f ca="1">IF(TODAY()&gt;=BG$27,ガント!BP134,NA())</f>
        <v>126</v>
      </c>
      <c r="BH30" s="48">
        <f ca="1">IF(TODAY()&gt;=BH$27,ガント!BQ134,NA())</f>
        <v>126</v>
      </c>
      <c r="BI30" s="48">
        <f ca="1">IF(TODAY()&gt;=BI$27,ガント!BR134,NA())</f>
        <v>126</v>
      </c>
      <c r="BJ30" s="48">
        <f ca="1">IF(TODAY()&gt;=BJ$27,ガント!BS134,NA())</f>
        <v>126</v>
      </c>
      <c r="BK30" s="48">
        <f ca="1">IF(TODAY()&gt;=BK$27,ガント!BT134,NA())</f>
        <v>126</v>
      </c>
      <c r="BL30" s="48">
        <f ca="1">IF(TODAY()&gt;=BL$27,ガント!BU134,NA())</f>
        <v>126</v>
      </c>
      <c r="BM30" s="48">
        <f ca="1">IF(TODAY()&gt;=BM$27,ガント!BV134,NA())</f>
        <v>126</v>
      </c>
      <c r="BN30" s="48">
        <f ca="1">IF(TODAY()&gt;=BN$27,ガント!BW134,NA())</f>
        <v>126</v>
      </c>
      <c r="BO30" s="48">
        <f ca="1">IF(TODAY()&gt;=BO$27,ガント!BX134,NA())</f>
        <v>126</v>
      </c>
      <c r="BP30" s="48">
        <f ca="1">IF(TODAY()&gt;=BP$27,ガント!BY134,NA())</f>
        <v>126</v>
      </c>
      <c r="BQ30" s="48">
        <f ca="1">IF(TODAY()&gt;=BQ$27,ガント!BZ134,NA())</f>
        <v>126</v>
      </c>
      <c r="BR30" s="48">
        <f ca="1">IF(TODAY()&gt;=BR$27,ガント!CA134,NA())</f>
        <v>126</v>
      </c>
      <c r="BS30" s="48">
        <f ca="1">IF(TODAY()&gt;=BS$27,ガント!CB134,NA())</f>
        <v>126</v>
      </c>
      <c r="BT30" s="48">
        <f ca="1">IF(TODAY()&gt;=BT$27,ガント!CC134,NA())</f>
        <v>126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43</v>
      </c>
      <c r="B31" s="46">
        <f t="shared" ref="B31:AG31" ca="1" si="0">IF(ISERR(B30-B28),NA(),B30-B28)</f>
        <v>-5</v>
      </c>
      <c r="C31" s="46">
        <f t="shared" ca="1" si="0"/>
        <v>-5</v>
      </c>
      <c r="D31" s="46">
        <f t="shared" ca="1" si="0"/>
        <v>-5</v>
      </c>
      <c r="E31" s="46">
        <f t="shared" ca="1" si="0"/>
        <v>-8</v>
      </c>
      <c r="F31" s="46">
        <f t="shared" ca="1" si="0"/>
        <v>-11</v>
      </c>
      <c r="G31" s="46">
        <f t="shared" ca="1" si="0"/>
        <v>-14</v>
      </c>
      <c r="H31" s="46">
        <f t="shared" ca="1" si="0"/>
        <v>-17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-7</v>
      </c>
      <c r="M31" s="46">
        <f t="shared" ca="1" si="0"/>
        <v>-10</v>
      </c>
      <c r="N31" s="46">
        <f t="shared" ca="1" si="0"/>
        <v>-13</v>
      </c>
      <c r="O31" s="46">
        <f t="shared" ca="1" si="0"/>
        <v>-16</v>
      </c>
      <c r="P31" s="46">
        <f t="shared" ca="1" si="0"/>
        <v>-30</v>
      </c>
      <c r="Q31" s="46">
        <f t="shared" ca="1" si="0"/>
        <v>-30</v>
      </c>
      <c r="R31" s="46">
        <f t="shared" ca="1" si="0"/>
        <v>-30</v>
      </c>
      <c r="S31" s="46">
        <f t="shared" ca="1" si="0"/>
        <v>-33</v>
      </c>
      <c r="T31" s="46">
        <f t="shared" ca="1" si="0"/>
        <v>-36</v>
      </c>
      <c r="U31" s="46">
        <f t="shared" ca="1" si="0"/>
        <v>-36</v>
      </c>
      <c r="V31" s="46">
        <f t="shared" ca="1" si="0"/>
        <v>-36</v>
      </c>
      <c r="W31" s="46">
        <f t="shared" ca="1" si="0"/>
        <v>-36</v>
      </c>
      <c r="X31" s="46">
        <f t="shared" ca="1" si="0"/>
        <v>-36</v>
      </c>
      <c r="Y31" s="46">
        <f t="shared" ca="1" si="0"/>
        <v>-36</v>
      </c>
      <c r="Z31" s="46">
        <f t="shared" ca="1" si="0"/>
        <v>-38</v>
      </c>
      <c r="AA31" s="46">
        <f t="shared" ca="1" si="0"/>
        <v>-40</v>
      </c>
      <c r="AB31" s="46">
        <f t="shared" ca="1" si="0"/>
        <v>-42</v>
      </c>
      <c r="AC31" s="46">
        <f t="shared" ca="1" si="0"/>
        <v>-44</v>
      </c>
      <c r="AD31" s="46">
        <f ca="1">IF(ISERR(AD30-AD28),NA(),AD30-AD28)</f>
        <v>-49</v>
      </c>
      <c r="AE31" s="46">
        <f t="shared" ca="1" si="0"/>
        <v>-49</v>
      </c>
      <c r="AF31" s="46">
        <f t="shared" ca="1" si="0"/>
        <v>-49</v>
      </c>
      <c r="AG31" s="46">
        <f t="shared" ca="1" si="0"/>
        <v>-52</v>
      </c>
      <c r="AH31" s="46">
        <f t="shared" ref="AH31:BM31" ca="1" si="1">IF(ISERR(AH30-AH28),NA(),AH30-AH28)</f>
        <v>-55</v>
      </c>
      <c r="AI31" s="46">
        <f t="shared" ca="1" si="1"/>
        <v>-58</v>
      </c>
      <c r="AJ31" s="46">
        <f t="shared" ca="1" si="1"/>
        <v>-61</v>
      </c>
      <c r="AK31" s="46">
        <f t="shared" ca="1" si="1"/>
        <v>-70</v>
      </c>
      <c r="AL31" s="46">
        <f t="shared" ca="1" si="1"/>
        <v>-70</v>
      </c>
      <c r="AM31" s="46">
        <f t="shared" ca="1" si="1"/>
        <v>-70</v>
      </c>
      <c r="AN31" s="46">
        <f t="shared" ca="1" si="1"/>
        <v>-73</v>
      </c>
      <c r="AO31" s="46">
        <f t="shared" ca="1" si="1"/>
        <v>-76</v>
      </c>
      <c r="AP31" s="46">
        <f t="shared" ca="1" si="1"/>
        <v>-79</v>
      </c>
      <c r="AQ31" s="46">
        <f t="shared" ca="1" si="1"/>
        <v>-82</v>
      </c>
      <c r="AR31" s="46">
        <f t="shared" ca="1" si="1"/>
        <v>-94</v>
      </c>
      <c r="AS31" s="46">
        <f t="shared" ca="1" si="1"/>
        <v>-94</v>
      </c>
      <c r="AT31" s="46">
        <f t="shared" ca="1" si="1"/>
        <v>-94</v>
      </c>
      <c r="AU31" s="46">
        <f t="shared" ca="1" si="1"/>
        <v>-97</v>
      </c>
      <c r="AV31" s="46">
        <f t="shared" ca="1" si="1"/>
        <v>-100</v>
      </c>
      <c r="AW31" s="46">
        <f t="shared" ca="1" si="1"/>
        <v>-103</v>
      </c>
      <c r="AX31" s="46">
        <f t="shared" ca="1" si="1"/>
        <v>-106</v>
      </c>
      <c r="AY31" s="46">
        <f t="shared" ca="1" si="1"/>
        <v>-118</v>
      </c>
      <c r="AZ31" s="46">
        <f t="shared" ca="1" si="1"/>
        <v>-118</v>
      </c>
      <c r="BA31" s="46">
        <f t="shared" ca="1" si="1"/>
        <v>-118</v>
      </c>
      <c r="BB31" s="46">
        <f t="shared" ca="1" si="1"/>
        <v>-97</v>
      </c>
      <c r="BC31" s="46">
        <f t="shared" ca="1" si="1"/>
        <v>-100</v>
      </c>
      <c r="BD31" s="46">
        <f t="shared" ca="1" si="1"/>
        <v>-103</v>
      </c>
      <c r="BE31" s="46">
        <f t="shared" ca="1" si="1"/>
        <v>-51</v>
      </c>
      <c r="BF31" s="46">
        <f t="shared" ca="1" si="1"/>
        <v>-42</v>
      </c>
      <c r="BG31" s="46">
        <f t="shared" ca="1" si="1"/>
        <v>-42</v>
      </c>
      <c r="BH31" s="46">
        <f t="shared" ca="1" si="1"/>
        <v>-42</v>
      </c>
      <c r="BI31" s="46">
        <f t="shared" ca="1" si="1"/>
        <v>-45</v>
      </c>
      <c r="BJ31" s="46">
        <f t="shared" ca="1" si="1"/>
        <v>-48</v>
      </c>
      <c r="BK31" s="46">
        <f t="shared" ca="1" si="1"/>
        <v>-51</v>
      </c>
      <c r="BL31" s="46">
        <f t="shared" ca="1" si="1"/>
        <v>-54</v>
      </c>
      <c r="BM31" s="46">
        <f t="shared" ca="1" si="1"/>
        <v>-68</v>
      </c>
      <c r="BN31" s="46">
        <f t="shared" ref="BN31:CS31" ca="1" si="2">IF(ISERR(BN30-BN28),NA(),BN30-BN28)</f>
        <v>-68</v>
      </c>
      <c r="BO31" s="46">
        <f t="shared" ca="1" si="2"/>
        <v>-68</v>
      </c>
      <c r="BP31" s="46">
        <f t="shared" ca="1" si="2"/>
        <v>-73</v>
      </c>
      <c r="BQ31" s="46">
        <f t="shared" ca="1" si="2"/>
        <v>-77</v>
      </c>
      <c r="BR31" s="46">
        <f t="shared" ca="1" si="2"/>
        <v>-81</v>
      </c>
      <c r="BS31" s="46">
        <f t="shared" ca="1" si="2"/>
        <v>-85</v>
      </c>
      <c r="BT31" s="46">
        <f t="shared" ca="1" si="2"/>
        <v>-100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44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11</v>
      </c>
      <c r="J32" s="44">
        <f t="shared" ca="1" si="4"/>
        <v>11</v>
      </c>
      <c r="K32" s="44">
        <f t="shared" ca="1" si="4"/>
        <v>11</v>
      </c>
      <c r="L32" s="44">
        <f t="shared" ca="1" si="4"/>
        <v>11</v>
      </c>
      <c r="M32" s="44">
        <f t="shared" ca="1" si="4"/>
        <v>11</v>
      </c>
      <c r="N32" s="44">
        <f t="shared" ca="1" si="4"/>
        <v>11</v>
      </c>
      <c r="O32" s="44">
        <f t="shared" ca="1" si="4"/>
        <v>11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-39</v>
      </c>
      <c r="AE32" s="44">
        <f t="shared" ca="1" si="4"/>
        <v>-39</v>
      </c>
      <c r="AF32" s="44">
        <f t="shared" ca="1" si="4"/>
        <v>-39</v>
      </c>
      <c r="AG32" s="44">
        <f t="shared" ca="1" si="4"/>
        <v>-42</v>
      </c>
      <c r="AH32" s="44">
        <f t="shared" ref="AH32:BM32" ca="1" si="5">IF(ISERR(AH30-AH29),NA(),AH30-AH29)</f>
        <v>-42</v>
      </c>
      <c r="AI32" s="44">
        <f t="shared" ca="1" si="5"/>
        <v>-42</v>
      </c>
      <c r="AJ32" s="44">
        <f t="shared" ca="1" si="5"/>
        <v>-42</v>
      </c>
      <c r="AK32" s="44">
        <f t="shared" ca="1" si="5"/>
        <v>-60</v>
      </c>
      <c r="AL32" s="44">
        <f t="shared" ca="1" si="5"/>
        <v>-60</v>
      </c>
      <c r="AM32" s="44">
        <f t="shared" ca="1" si="5"/>
        <v>-60</v>
      </c>
      <c r="AN32" s="44">
        <f t="shared" ca="1" si="5"/>
        <v>-61</v>
      </c>
      <c r="AO32" s="44">
        <f t="shared" ca="1" si="5"/>
        <v>-62</v>
      </c>
      <c r="AP32" s="44">
        <f t="shared" ca="1" si="5"/>
        <v>-63</v>
      </c>
      <c r="AQ32" s="44">
        <f t="shared" ca="1" si="5"/>
        <v>-66</v>
      </c>
      <c r="AR32" s="44">
        <f t="shared" ca="1" si="5"/>
        <v>-81</v>
      </c>
      <c r="AS32" s="44">
        <f t="shared" ca="1" si="5"/>
        <v>-81</v>
      </c>
      <c r="AT32" s="44">
        <f t="shared" ca="1" si="5"/>
        <v>-81</v>
      </c>
      <c r="AU32" s="44">
        <f t="shared" ca="1" si="5"/>
        <v>-90</v>
      </c>
      <c r="AV32" s="44">
        <f t="shared" ca="1" si="5"/>
        <v>-99</v>
      </c>
      <c r="AW32" s="44">
        <f t="shared" ca="1" si="5"/>
        <v>-105</v>
      </c>
      <c r="AX32" s="44">
        <f t="shared" ca="1" si="5"/>
        <v>-111</v>
      </c>
      <c r="AY32" s="44">
        <f t="shared" ca="1" si="5"/>
        <v>-126</v>
      </c>
      <c r="AZ32" s="44">
        <f t="shared" ca="1" si="5"/>
        <v>-126</v>
      </c>
      <c r="BA32" s="44">
        <f t="shared" ca="1" si="5"/>
        <v>-126</v>
      </c>
      <c r="BB32" s="44">
        <f t="shared" ca="1" si="5"/>
        <v>-112</v>
      </c>
      <c r="BC32" s="44">
        <f t="shared" ca="1" si="5"/>
        <v>-119</v>
      </c>
      <c r="BD32" s="44">
        <f t="shared" ca="1" si="5"/>
        <v>-129</v>
      </c>
      <c r="BE32" s="44">
        <f t="shared" ca="1" si="5"/>
        <v>-79</v>
      </c>
      <c r="BF32" s="44">
        <f t="shared" ca="1" si="5"/>
        <v>-70</v>
      </c>
      <c r="BG32" s="44">
        <f t="shared" ca="1" si="5"/>
        <v>-70</v>
      </c>
      <c r="BH32" s="44">
        <f t="shared" ca="1" si="5"/>
        <v>-70</v>
      </c>
      <c r="BI32" s="44">
        <f t="shared" ca="1" si="5"/>
        <v>-70</v>
      </c>
      <c r="BJ32" s="44">
        <f t="shared" ca="1" si="5"/>
        <v>-70</v>
      </c>
      <c r="BK32" s="44">
        <f t="shared" ca="1" si="5"/>
        <v>-70</v>
      </c>
      <c r="BL32" s="44">
        <f t="shared" ca="1" si="5"/>
        <v>-70</v>
      </c>
      <c r="BM32" s="44">
        <f t="shared" ca="1" si="5"/>
        <v>-83</v>
      </c>
      <c r="BN32" s="44">
        <f t="shared" ref="BN32:CS32" ca="1" si="6">IF(ISERR(BN30-BN29),NA(),BN30-BN29)</f>
        <v>-83</v>
      </c>
      <c r="BO32" s="44">
        <f t="shared" ca="1" si="6"/>
        <v>-83</v>
      </c>
      <c r="BP32" s="44">
        <f t="shared" ca="1" si="6"/>
        <v>-85</v>
      </c>
      <c r="BQ32" s="44">
        <f t="shared" ca="1" si="6"/>
        <v>-87</v>
      </c>
      <c r="BR32" s="44">
        <f t="shared" ca="1" si="6"/>
        <v>-89</v>
      </c>
      <c r="BS32" s="44">
        <f t="shared" ca="1" si="6"/>
        <v>-91</v>
      </c>
      <c r="BT32" s="44">
        <f t="shared" ca="1" si="6"/>
        <v>-94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45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0.85185185185185186</v>
      </c>
      <c r="J33" s="49">
        <f t="shared" ca="1" si="8"/>
        <v>0.85185185185185186</v>
      </c>
      <c r="K33" s="49">
        <f t="shared" ca="1" si="8"/>
        <v>0.85185185185185186</v>
      </c>
      <c r="L33" s="49">
        <f t="shared" ca="1" si="8"/>
        <v>0.76666666666666672</v>
      </c>
      <c r="M33" s="49">
        <f t="shared" ca="1" si="8"/>
        <v>0.69696969696969702</v>
      </c>
      <c r="N33" s="49">
        <f t="shared" ca="1" si="8"/>
        <v>0.63888888888888884</v>
      </c>
      <c r="O33" s="49">
        <f t="shared" ca="1" si="8"/>
        <v>0.58974358974358976</v>
      </c>
      <c r="P33" s="49">
        <f t="shared" ca="1" si="8"/>
        <v>0.43396226415094341</v>
      </c>
      <c r="Q33" s="49">
        <f t="shared" ca="1" si="8"/>
        <v>0.43396226415094341</v>
      </c>
      <c r="R33" s="49">
        <f t="shared" ca="1" si="8"/>
        <v>0.43396226415094341</v>
      </c>
      <c r="S33" s="49">
        <f t="shared" ca="1" si="8"/>
        <v>0.4107142857142857</v>
      </c>
      <c r="T33" s="49">
        <f t="shared" ca="1" si="8"/>
        <v>0.38983050847457629</v>
      </c>
      <c r="U33" s="49">
        <f t="shared" ca="1" si="8"/>
        <v>0.38983050847457629</v>
      </c>
      <c r="V33" s="49">
        <f t="shared" ca="1" si="8"/>
        <v>0.38983050847457629</v>
      </c>
      <c r="W33" s="49">
        <f ca="1">IF(ISERR(W30/W28),NA(),W30/W28)</f>
        <v>0.38983050847457629</v>
      </c>
      <c r="X33" s="49">
        <f t="shared" ca="1" si="8"/>
        <v>0.38983050847457629</v>
      </c>
      <c r="Y33" s="49">
        <f t="shared" ca="1" si="8"/>
        <v>0.38983050847457629</v>
      </c>
      <c r="Z33" s="49">
        <f t="shared" ca="1" si="8"/>
        <v>0.37704918032786883</v>
      </c>
      <c r="AA33" s="49">
        <f t="shared" ca="1" si="8"/>
        <v>0.36507936507936506</v>
      </c>
      <c r="AB33" s="49">
        <f t="shared" ca="1" si="8"/>
        <v>0.35384615384615387</v>
      </c>
      <c r="AC33" s="49">
        <f t="shared" ca="1" si="8"/>
        <v>0.34328358208955223</v>
      </c>
      <c r="AD33" s="49">
        <f t="shared" ca="1" si="8"/>
        <v>0.31944444444444442</v>
      </c>
      <c r="AE33" s="49">
        <f t="shared" ca="1" si="8"/>
        <v>0.31944444444444442</v>
      </c>
      <c r="AF33" s="49">
        <f t="shared" ca="1" si="8"/>
        <v>0.31944444444444442</v>
      </c>
      <c r="AG33" s="49">
        <f t="shared" ca="1" si="8"/>
        <v>0.30666666666666664</v>
      </c>
      <c r="AH33" s="49">
        <f t="shared" ref="AH33:BM33" ca="1" si="9">IF(ISERR(AH30/AH28),NA(),AH30/AH28)</f>
        <v>0.29487179487179488</v>
      </c>
      <c r="AI33" s="49">
        <f t="shared" ca="1" si="9"/>
        <v>0.2839506172839506</v>
      </c>
      <c r="AJ33" s="49">
        <f t="shared" ca="1" si="9"/>
        <v>0.27380952380952384</v>
      </c>
      <c r="AK33" s="49">
        <f t="shared" ca="1" si="9"/>
        <v>0.24731182795698925</v>
      </c>
      <c r="AL33" s="49">
        <f t="shared" ca="1" si="9"/>
        <v>0.24731182795698925</v>
      </c>
      <c r="AM33" s="49">
        <f t="shared" ca="1" si="9"/>
        <v>0.24731182795698925</v>
      </c>
      <c r="AN33" s="49">
        <f t="shared" ca="1" si="9"/>
        <v>0.23958333333333334</v>
      </c>
      <c r="AO33" s="49">
        <f t="shared" ca="1" si="9"/>
        <v>0.23232323232323232</v>
      </c>
      <c r="AP33" s="49">
        <f t="shared" ca="1" si="9"/>
        <v>0.22549019607843138</v>
      </c>
      <c r="AQ33" s="49">
        <f t="shared" ca="1" si="9"/>
        <v>0.21904761904761905</v>
      </c>
      <c r="AR33" s="49">
        <f t="shared" ca="1" si="9"/>
        <v>0.19658119658119658</v>
      </c>
      <c r="AS33" s="49">
        <f t="shared" ca="1" si="9"/>
        <v>0.19658119658119658</v>
      </c>
      <c r="AT33" s="49">
        <f t="shared" ca="1" si="9"/>
        <v>0.19658119658119658</v>
      </c>
      <c r="AU33" s="49">
        <f t="shared" ca="1" si="9"/>
        <v>0.19166666666666668</v>
      </c>
      <c r="AV33" s="49">
        <f t="shared" ca="1" si="9"/>
        <v>0.18699186991869918</v>
      </c>
      <c r="AW33" s="49">
        <f t="shared" ca="1" si="9"/>
        <v>0.18253968253968253</v>
      </c>
      <c r="AX33" s="49">
        <f t="shared" ca="1" si="9"/>
        <v>0.17829457364341086</v>
      </c>
      <c r="AY33" s="49">
        <f t="shared" ca="1" si="9"/>
        <v>0.16312056737588654</v>
      </c>
      <c r="AZ33" s="49">
        <f t="shared" ca="1" si="9"/>
        <v>0.16312056737588654</v>
      </c>
      <c r="BA33" s="49">
        <f t="shared" ca="1" si="9"/>
        <v>0.16312056737588654</v>
      </c>
      <c r="BB33" s="49">
        <f t="shared" ca="1" si="9"/>
        <v>0.3263888888888889</v>
      </c>
      <c r="BC33" s="49">
        <f t="shared" ca="1" si="9"/>
        <v>0.31972789115646261</v>
      </c>
      <c r="BD33" s="49">
        <f t="shared" ca="1" si="9"/>
        <v>0.31333333333333335</v>
      </c>
      <c r="BE33" s="49">
        <f t="shared" ca="1" si="9"/>
        <v>0.66666666666666663</v>
      </c>
      <c r="BF33" s="49">
        <f t="shared" ca="1" si="9"/>
        <v>0.75</v>
      </c>
      <c r="BG33" s="49">
        <f t="shared" ca="1" si="9"/>
        <v>0.75</v>
      </c>
      <c r="BH33" s="49">
        <f t="shared" ca="1" si="9"/>
        <v>0.75</v>
      </c>
      <c r="BI33" s="49">
        <f t="shared" ca="1" si="9"/>
        <v>0.73684210526315785</v>
      </c>
      <c r="BJ33" s="49">
        <f t="shared" ca="1" si="9"/>
        <v>0.72413793103448276</v>
      </c>
      <c r="BK33" s="49">
        <f t="shared" ca="1" si="9"/>
        <v>0.71186440677966101</v>
      </c>
      <c r="BL33" s="49">
        <f t="shared" ca="1" si="9"/>
        <v>0.7</v>
      </c>
      <c r="BM33" s="49">
        <f t="shared" ca="1" si="9"/>
        <v>0.64948453608247425</v>
      </c>
      <c r="BN33" s="49">
        <f t="shared" ref="BN33:CS33" ca="1" si="10">IF(ISERR(BN30/BN28),NA(),BN30/BN28)</f>
        <v>0.64948453608247425</v>
      </c>
      <c r="BO33" s="49">
        <f t="shared" ca="1" si="10"/>
        <v>0.64948453608247425</v>
      </c>
      <c r="BP33" s="49">
        <f t="shared" ca="1" si="10"/>
        <v>0.63316582914572861</v>
      </c>
      <c r="BQ33" s="49">
        <f t="shared" ca="1" si="10"/>
        <v>0.62068965517241381</v>
      </c>
      <c r="BR33" s="49">
        <f t="shared" ca="1" si="10"/>
        <v>0.60869565217391308</v>
      </c>
      <c r="BS33" s="49">
        <f t="shared" ca="1" si="10"/>
        <v>0.59715639810426535</v>
      </c>
      <c r="BT33" s="49">
        <f t="shared" ca="1" si="10"/>
        <v>0.55752212389380529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46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1.9166666666666667</v>
      </c>
      <c r="J34" s="49">
        <f t="shared" ca="1" si="12"/>
        <v>1.9166666666666667</v>
      </c>
      <c r="K34" s="49">
        <f t="shared" ca="1" si="12"/>
        <v>1.9166666666666667</v>
      </c>
      <c r="L34" s="49">
        <f t="shared" ca="1" si="12"/>
        <v>1.9166666666666667</v>
      </c>
      <c r="M34" s="49">
        <f t="shared" ca="1" si="12"/>
        <v>1.9166666666666667</v>
      </c>
      <c r="N34" s="49">
        <f t="shared" ca="1" si="12"/>
        <v>1.9166666666666667</v>
      </c>
      <c r="O34" s="49">
        <f t="shared" ca="1" si="12"/>
        <v>1.9166666666666667</v>
      </c>
      <c r="P34" s="49">
        <f t="shared" ca="1" si="12"/>
        <v>1.1499999999999999</v>
      </c>
      <c r="Q34" s="49">
        <f t="shared" ca="1" si="12"/>
        <v>1.1499999999999999</v>
      </c>
      <c r="R34" s="49">
        <f t="shared" ca="1" si="12"/>
        <v>1.1499999999999999</v>
      </c>
      <c r="S34" s="49">
        <f t="shared" ca="1" si="12"/>
        <v>0.7931034482758621</v>
      </c>
      <c r="T34" s="49">
        <f t="shared" ca="1" si="12"/>
        <v>0.71875</v>
      </c>
      <c r="U34" s="49">
        <f t="shared" ca="1" si="12"/>
        <v>0.65714285714285714</v>
      </c>
      <c r="V34" s="49">
        <f t="shared" ca="1" si="12"/>
        <v>0.60526315789473684</v>
      </c>
      <c r="W34" s="49">
        <f t="shared" ca="1" si="12"/>
        <v>0.56097560975609762</v>
      </c>
      <c r="X34" s="49">
        <f t="shared" ca="1" si="12"/>
        <v>0.56097560975609762</v>
      </c>
      <c r="Y34" s="49">
        <f t="shared" ca="1" si="12"/>
        <v>0.56097560975609762</v>
      </c>
      <c r="Z34" s="49">
        <f t="shared" ca="1" si="12"/>
        <v>0.56097560975609762</v>
      </c>
      <c r="AA34" s="49">
        <f t="shared" ca="1" si="12"/>
        <v>0.52272727272727271</v>
      </c>
      <c r="AB34" s="49">
        <f t="shared" ca="1" si="12"/>
        <v>0.48936170212765956</v>
      </c>
      <c r="AC34" s="49">
        <f t="shared" ca="1" si="12"/>
        <v>0.47916666666666669</v>
      </c>
      <c r="AD34" s="49">
        <f t="shared" ca="1" si="12"/>
        <v>0.37096774193548387</v>
      </c>
      <c r="AE34" s="49">
        <f t="shared" ca="1" si="12"/>
        <v>0.37096774193548387</v>
      </c>
      <c r="AF34" s="49">
        <f t="shared" ca="1" si="12"/>
        <v>0.37096774193548387</v>
      </c>
      <c r="AG34" s="49">
        <f t="shared" ca="1" si="12"/>
        <v>0.35384615384615387</v>
      </c>
      <c r="AH34" s="49">
        <f t="shared" ref="AH34:BM34" ca="1" si="13">IF(ISERR(AH30/AH29),NA(),AH30/AH29)</f>
        <v>0.35384615384615387</v>
      </c>
      <c r="AI34" s="49">
        <f t="shared" ca="1" si="13"/>
        <v>0.35384615384615387</v>
      </c>
      <c r="AJ34" s="49">
        <f t="shared" ca="1" si="13"/>
        <v>0.35384615384615387</v>
      </c>
      <c r="AK34" s="49">
        <f t="shared" ca="1" si="13"/>
        <v>0.27710843373493976</v>
      </c>
      <c r="AL34" s="49">
        <f t="shared" ca="1" si="13"/>
        <v>0.27710843373493976</v>
      </c>
      <c r="AM34" s="49">
        <f t="shared" ca="1" si="13"/>
        <v>0.27710843373493976</v>
      </c>
      <c r="AN34" s="49">
        <f t="shared" ca="1" si="13"/>
        <v>0.27380952380952384</v>
      </c>
      <c r="AO34" s="49">
        <f t="shared" ca="1" si="13"/>
        <v>0.27058823529411763</v>
      </c>
      <c r="AP34" s="49">
        <f t="shared" ca="1" si="13"/>
        <v>0.26744186046511625</v>
      </c>
      <c r="AQ34" s="49">
        <f t="shared" ca="1" si="13"/>
        <v>0.25842696629213485</v>
      </c>
      <c r="AR34" s="49">
        <f t="shared" ca="1" si="13"/>
        <v>0.22115384615384615</v>
      </c>
      <c r="AS34" s="49">
        <f t="shared" ca="1" si="13"/>
        <v>0.22115384615384615</v>
      </c>
      <c r="AT34" s="49">
        <f t="shared" ca="1" si="13"/>
        <v>0.22115384615384615</v>
      </c>
      <c r="AU34" s="49">
        <f t="shared" ca="1" si="13"/>
        <v>0.20353982300884957</v>
      </c>
      <c r="AV34" s="49">
        <f t="shared" ca="1" si="13"/>
        <v>0.18852459016393441</v>
      </c>
      <c r="AW34" s="49">
        <f t="shared" ca="1" si="13"/>
        <v>0.1796875</v>
      </c>
      <c r="AX34" s="49">
        <f t="shared" ca="1" si="13"/>
        <v>0.17164179104477612</v>
      </c>
      <c r="AY34" s="49">
        <f t="shared" ca="1" si="13"/>
        <v>0.15436241610738255</v>
      </c>
      <c r="AZ34" s="49">
        <f t="shared" ca="1" si="13"/>
        <v>0.15436241610738255</v>
      </c>
      <c r="BA34" s="49">
        <f t="shared" ca="1" si="13"/>
        <v>0.15436241610738255</v>
      </c>
      <c r="BB34" s="49">
        <f t="shared" ca="1" si="13"/>
        <v>0.29559748427672955</v>
      </c>
      <c r="BC34" s="49">
        <f t="shared" ca="1" si="13"/>
        <v>0.28313253012048195</v>
      </c>
      <c r="BD34" s="49">
        <f t="shared" ca="1" si="13"/>
        <v>0.26704545454545453</v>
      </c>
      <c r="BE34" s="49">
        <f t="shared" ca="1" si="13"/>
        <v>0.56353591160220995</v>
      </c>
      <c r="BF34" s="49">
        <f t="shared" ca="1" si="13"/>
        <v>0.6428571428571429</v>
      </c>
      <c r="BG34" s="49">
        <f t="shared" ca="1" si="13"/>
        <v>0.6428571428571429</v>
      </c>
      <c r="BH34" s="49">
        <f t="shared" ca="1" si="13"/>
        <v>0.6428571428571429</v>
      </c>
      <c r="BI34" s="49">
        <f t="shared" ca="1" si="13"/>
        <v>0.6428571428571429</v>
      </c>
      <c r="BJ34" s="49">
        <f t="shared" ca="1" si="13"/>
        <v>0.6428571428571429</v>
      </c>
      <c r="BK34" s="49">
        <f t="shared" ca="1" si="13"/>
        <v>0.6428571428571429</v>
      </c>
      <c r="BL34" s="49">
        <f t="shared" ca="1" si="13"/>
        <v>0.6428571428571429</v>
      </c>
      <c r="BM34" s="49">
        <f t="shared" ca="1" si="13"/>
        <v>0.60287081339712922</v>
      </c>
      <c r="BN34" s="49">
        <f t="shared" ref="BN34:CS34" ca="1" si="14">IF(ISERR(BN30/BN29),NA(),BN30/BN29)</f>
        <v>0.60287081339712922</v>
      </c>
      <c r="BO34" s="49">
        <f t="shared" ca="1" si="14"/>
        <v>0.60287081339712922</v>
      </c>
      <c r="BP34" s="49">
        <f t="shared" ca="1" si="14"/>
        <v>0.59715639810426535</v>
      </c>
      <c r="BQ34" s="49">
        <f t="shared" ca="1" si="14"/>
        <v>0.59154929577464788</v>
      </c>
      <c r="BR34" s="49">
        <f t="shared" ca="1" si="14"/>
        <v>0.586046511627907</v>
      </c>
      <c r="BS34" s="49">
        <f t="shared" ca="1" si="14"/>
        <v>0.58064516129032262</v>
      </c>
      <c r="BT34" s="49">
        <f t="shared" ca="1" si="14"/>
        <v>0.57272727272727275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93</v>
      </c>
    </row>
    <row r="3" spans="1:8" ht="27" customHeight="1" x14ac:dyDescent="0.15">
      <c r="A3" s="61" t="s">
        <v>94</v>
      </c>
      <c r="B3" s="62" t="s">
        <v>102</v>
      </c>
      <c r="C3" s="62" t="s">
        <v>95</v>
      </c>
      <c r="D3" s="62" t="s">
        <v>96</v>
      </c>
      <c r="E3" s="62" t="s">
        <v>97</v>
      </c>
      <c r="F3" s="62" t="s">
        <v>98</v>
      </c>
      <c r="G3" s="62" t="s">
        <v>99</v>
      </c>
      <c r="H3" s="62" t="s">
        <v>100</v>
      </c>
    </row>
    <row r="4" spans="1:8" ht="27" x14ac:dyDescent="0.15">
      <c r="A4" s="67" t="s">
        <v>104</v>
      </c>
      <c r="B4" s="64" t="s">
        <v>105</v>
      </c>
      <c r="C4" s="64" t="s">
        <v>103</v>
      </c>
      <c r="D4" s="65" t="s">
        <v>106</v>
      </c>
      <c r="E4" s="64" t="s">
        <v>101</v>
      </c>
      <c r="F4" s="65" t="s">
        <v>107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48</v>
      </c>
      <c r="B1" s="35" t="s">
        <v>49</v>
      </c>
      <c r="C1" s="92" t="s">
        <v>50</v>
      </c>
      <c r="D1" s="93"/>
      <c r="E1" s="94"/>
      <c r="F1" s="35" t="s">
        <v>51</v>
      </c>
      <c r="G1" s="35" t="s">
        <v>52</v>
      </c>
      <c r="H1" s="35" t="s">
        <v>23</v>
      </c>
      <c r="I1" s="35" t="s">
        <v>108</v>
      </c>
    </row>
    <row r="2" spans="1:9" x14ac:dyDescent="0.15">
      <c r="B2" s="53">
        <v>1</v>
      </c>
      <c r="C2" s="54"/>
      <c r="D2" s="55" t="s">
        <v>53</v>
      </c>
      <c r="E2" s="56">
        <v>41740</v>
      </c>
      <c r="F2" s="53" t="s">
        <v>54</v>
      </c>
      <c r="G2" s="53" t="s">
        <v>55</v>
      </c>
      <c r="H2" s="53" t="s">
        <v>56</v>
      </c>
      <c r="I2" s="57" t="s">
        <v>92</v>
      </c>
    </row>
    <row r="3" spans="1:9" x14ac:dyDescent="0.15">
      <c r="A3" t="s">
        <v>57</v>
      </c>
      <c r="B3" s="53">
        <v>2</v>
      </c>
      <c r="C3" s="54">
        <v>41743</v>
      </c>
      <c r="D3" s="55" t="s">
        <v>53</v>
      </c>
      <c r="E3" s="56">
        <v>41747</v>
      </c>
      <c r="F3" s="53" t="s">
        <v>58</v>
      </c>
      <c r="G3" s="53" t="s">
        <v>59</v>
      </c>
      <c r="H3" s="53" t="s">
        <v>60</v>
      </c>
      <c r="I3" s="58"/>
    </row>
    <row r="4" spans="1:9" x14ac:dyDescent="0.15">
      <c r="B4" s="53">
        <v>3</v>
      </c>
      <c r="C4" s="54">
        <v>41750</v>
      </c>
      <c r="D4" s="55" t="s">
        <v>53</v>
      </c>
      <c r="E4" s="56">
        <v>41754</v>
      </c>
      <c r="F4" s="53" t="s">
        <v>61</v>
      </c>
      <c r="G4" s="53" t="s">
        <v>62</v>
      </c>
      <c r="H4" s="53" t="s">
        <v>63</v>
      </c>
      <c r="I4" s="58" t="s">
        <v>64</v>
      </c>
    </row>
    <row r="5" spans="1:9" x14ac:dyDescent="0.15">
      <c r="B5" s="53">
        <v>4</v>
      </c>
      <c r="C5" s="54">
        <v>41757</v>
      </c>
      <c r="D5" s="55" t="s">
        <v>65</v>
      </c>
      <c r="E5" s="56">
        <v>41768</v>
      </c>
      <c r="F5" s="53" t="s">
        <v>66</v>
      </c>
      <c r="G5" s="53" t="s">
        <v>67</v>
      </c>
      <c r="H5" s="53" t="s">
        <v>68</v>
      </c>
      <c r="I5" s="57"/>
    </row>
    <row r="6" spans="1:9" x14ac:dyDescent="0.15">
      <c r="A6" t="s">
        <v>69</v>
      </c>
      <c r="B6" s="53">
        <v>5</v>
      </c>
      <c r="C6" s="54">
        <v>41771</v>
      </c>
      <c r="D6" s="55" t="s">
        <v>65</v>
      </c>
      <c r="E6" s="56">
        <v>41775</v>
      </c>
      <c r="F6" s="53" t="s">
        <v>70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65</v>
      </c>
      <c r="E7" s="56">
        <v>41782</v>
      </c>
      <c r="F7" s="53" t="s">
        <v>70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65</v>
      </c>
      <c r="E8" s="56">
        <v>41789</v>
      </c>
      <c r="F8" s="53" t="s">
        <v>70</v>
      </c>
      <c r="G8" s="53" t="s">
        <v>71</v>
      </c>
      <c r="H8" s="53" t="s">
        <v>72</v>
      </c>
      <c r="I8" s="57"/>
    </row>
    <row r="9" spans="1:9" x14ac:dyDescent="0.15">
      <c r="B9" s="53">
        <v>8</v>
      </c>
      <c r="C9" s="54">
        <v>41792</v>
      </c>
      <c r="D9" s="55" t="s">
        <v>65</v>
      </c>
      <c r="E9" s="56">
        <v>41796</v>
      </c>
      <c r="F9" s="53" t="s">
        <v>73</v>
      </c>
      <c r="G9" s="53" t="s">
        <v>42</v>
      </c>
      <c r="H9" s="53" t="s">
        <v>74</v>
      </c>
      <c r="I9" s="57"/>
    </row>
    <row r="10" spans="1:9" x14ac:dyDescent="0.15">
      <c r="A10" t="s">
        <v>75</v>
      </c>
      <c r="B10" s="53">
        <v>9</v>
      </c>
      <c r="C10" s="54">
        <v>41799</v>
      </c>
      <c r="D10" s="55" t="s">
        <v>65</v>
      </c>
      <c r="E10" s="56">
        <v>41803</v>
      </c>
      <c r="F10" s="53" t="s">
        <v>76</v>
      </c>
      <c r="G10" s="53"/>
      <c r="H10" s="53" t="s">
        <v>77</v>
      </c>
      <c r="I10" s="57"/>
    </row>
    <row r="11" spans="1:9" x14ac:dyDescent="0.15">
      <c r="B11" s="53">
        <v>10</v>
      </c>
      <c r="C11" s="54">
        <v>41806</v>
      </c>
      <c r="D11" s="55" t="s">
        <v>65</v>
      </c>
      <c r="E11" s="56">
        <v>41810</v>
      </c>
      <c r="F11" s="53" t="s">
        <v>78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65</v>
      </c>
      <c r="E12" s="56">
        <v>41817</v>
      </c>
      <c r="F12" s="53" t="s">
        <v>78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65</v>
      </c>
      <c r="E13" s="56">
        <v>41824</v>
      </c>
      <c r="F13" s="53" t="s">
        <v>78</v>
      </c>
      <c r="G13" s="53" t="s">
        <v>79</v>
      </c>
      <c r="H13" s="53" t="s">
        <v>80</v>
      </c>
      <c r="I13" s="57"/>
    </row>
    <row r="14" spans="1:9" x14ac:dyDescent="0.15">
      <c r="B14" s="53">
        <v>13</v>
      </c>
      <c r="C14" s="54">
        <v>41827</v>
      </c>
      <c r="D14" s="55" t="s">
        <v>65</v>
      </c>
      <c r="E14" s="56">
        <v>41831</v>
      </c>
      <c r="F14" s="53" t="s">
        <v>81</v>
      </c>
      <c r="G14" s="53" t="s">
        <v>82</v>
      </c>
      <c r="H14" s="53" t="s">
        <v>83</v>
      </c>
      <c r="I14" s="57"/>
    </row>
    <row r="15" spans="1:9" x14ac:dyDescent="0.15">
      <c r="A15" t="s">
        <v>84</v>
      </c>
      <c r="B15" s="53">
        <v>14</v>
      </c>
      <c r="C15" s="54">
        <v>41834</v>
      </c>
      <c r="D15" s="55" t="s">
        <v>65</v>
      </c>
      <c r="E15" s="56">
        <v>41838</v>
      </c>
      <c r="F15" s="53" t="s">
        <v>85</v>
      </c>
      <c r="G15" s="53" t="s">
        <v>86</v>
      </c>
      <c r="H15" s="53" t="s">
        <v>87</v>
      </c>
      <c r="I15" s="57"/>
    </row>
    <row r="16" spans="1:9" x14ac:dyDescent="0.15">
      <c r="B16" s="53">
        <v>15</v>
      </c>
      <c r="C16" s="54">
        <v>41841</v>
      </c>
      <c r="D16" s="55" t="s">
        <v>65</v>
      </c>
      <c r="E16" s="56">
        <v>41845</v>
      </c>
      <c r="F16" s="53" t="s">
        <v>88</v>
      </c>
      <c r="G16" s="53" t="s">
        <v>89</v>
      </c>
      <c r="H16" s="53" t="s">
        <v>87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2" sqref="A2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28</v>
      </c>
    </row>
    <row r="2" spans="1:4" x14ac:dyDescent="0.15">
      <c r="A2" s="21" t="s">
        <v>25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26</v>
      </c>
      <c r="B3" s="22">
        <v>41760</v>
      </c>
      <c r="C3" s="21" t="s">
        <v>19</v>
      </c>
    </row>
    <row r="4" spans="1:4" x14ac:dyDescent="0.15">
      <c r="A4" s="21" t="s">
        <v>27</v>
      </c>
      <c r="B4" s="22">
        <v>41761</v>
      </c>
      <c r="C4" s="21" t="s">
        <v>19</v>
      </c>
    </row>
    <row r="5" spans="1:4" x14ac:dyDescent="0.15">
      <c r="A5" s="21" t="s">
        <v>41</v>
      </c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2014-06-20T05:37:20Z</dcterms:modified>
</cp:coreProperties>
</file>