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\Documents\GitHub\pmpractice\yabuki-a\PM演習矢吹a\"/>
    </mc:Choice>
  </mc:AlternateContent>
  <bookViews>
    <workbookView xWindow="0" yWindow="0" windowWidth="18870" windowHeight="885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A9" i="5" l="1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 s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39" i="1"/>
  <c r="K140" i="1"/>
  <c r="L140" i="1" s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J9" i="1"/>
  <c r="J6" i="1"/>
  <c r="J55" i="1"/>
  <c r="J65" i="1"/>
  <c r="J66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N138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17" i="1"/>
  <c r="J18" i="1"/>
  <c r="J19" i="1"/>
  <c r="J20" i="1"/>
  <c r="J23" i="1"/>
  <c r="J24" i="1"/>
  <c r="J21" i="1"/>
  <c r="J22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AW185" i="1" l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T130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U137" i="1"/>
  <c r="U130" i="1" s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Z137" i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AA137" i="1"/>
  <c r="Z130" i="1"/>
  <c r="V132" i="1"/>
  <c r="M28" i="3" s="1"/>
  <c r="W133" i="1" l="1"/>
  <c r="N29" i="3" s="1"/>
  <c r="AB137" i="1"/>
  <c r="AA130" i="1"/>
  <c r="W132" i="1"/>
  <c r="N28" i="3" s="1"/>
  <c r="X133" i="1" l="1"/>
  <c r="O29" i="3" s="1"/>
  <c r="AC137" i="1"/>
  <c r="AB130" i="1"/>
  <c r="X132" i="1"/>
  <c r="O28" i="3" s="1"/>
  <c r="Y133" i="1" l="1"/>
  <c r="P29" i="3" s="1"/>
  <c r="AD137" i="1"/>
  <c r="AC130" i="1"/>
  <c r="Y132" i="1"/>
  <c r="P28" i="3" s="1"/>
  <c r="Z133" i="1" l="1"/>
  <c r="Q29" i="3" s="1"/>
  <c r="AE137" i="1"/>
  <c r="AD130" i="1"/>
  <c r="Z132" i="1"/>
  <c r="Q28" i="3" s="1"/>
  <c r="AA133" i="1" l="1"/>
  <c r="R29" i="3" s="1"/>
  <c r="AF137" i="1"/>
  <c r="AE130" i="1"/>
  <c r="AA132" i="1"/>
  <c r="R28" i="3" s="1"/>
  <c r="AB133" i="1" l="1"/>
  <c r="S29" i="3" s="1"/>
  <c r="AG137" i="1"/>
  <c r="AF130" i="1"/>
  <c r="AB132" i="1"/>
  <c r="S28" i="3" s="1"/>
  <c r="AC133" i="1" l="1"/>
  <c r="T29" i="3" s="1"/>
  <c r="AH137" i="1"/>
  <c r="AG130" i="1"/>
  <c r="AC132" i="1"/>
  <c r="T28" i="3" s="1"/>
  <c r="AD133" i="1" l="1"/>
  <c r="U29" i="3" s="1"/>
  <c r="AI137" i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T137" i="1" l="1"/>
  <c r="BS130" i="1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2" i="3" l="1"/>
  <c r="AE34" i="3"/>
  <c r="AE33" i="3"/>
  <c r="AE31" i="3"/>
  <c r="AO134" i="1"/>
  <c r="AF30" i="3" s="1"/>
  <c r="AF32" i="3" l="1"/>
  <c r="AF34" i="3"/>
  <c r="AF33" i="3"/>
  <c r="AF31" i="3"/>
  <c r="AP134" i="1"/>
  <c r="AG30" i="3" s="1"/>
  <c r="AG32" i="3" l="1"/>
  <c r="AG34" i="3"/>
  <c r="AG33" i="3"/>
  <c r="AG31" i="3"/>
  <c r="AQ134" i="1"/>
  <c r="AH30" i="3" s="1"/>
  <c r="AH32" i="3" l="1"/>
  <c r="AH34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4" i="3" l="1"/>
  <c r="AM32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2" i="3" l="1"/>
  <c r="AQ34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1" i="3"/>
  <c r="BB33" i="3"/>
  <c r="BL134" i="1"/>
  <c r="BC30" i="3" s="1"/>
  <c r="BC34" i="3" l="1"/>
  <c r="BC32" i="3"/>
  <c r="BC31" i="3"/>
  <c r="BC33" i="3"/>
  <c r="BM134" i="1"/>
  <c r="BD30" i="3" s="1"/>
  <c r="BD34" i="3" l="1"/>
  <c r="BD32" i="3"/>
  <c r="BD31" i="3"/>
  <c r="BD33" i="3"/>
  <c r="BN134" i="1"/>
  <c r="BE30" i="3" s="1"/>
  <c r="BE34" i="3" l="1"/>
  <c r="BE32" i="3"/>
  <c r="BE33" i="3"/>
  <c r="BE31" i="3"/>
  <c r="BO134" i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<sst xmlns="http://schemas.openxmlformats.org/spreadsheetml/2006/main" count="352" uniqueCount="177">
  <si>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</si>
  <si>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</si>
  <si>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</si>
  <si>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</si>
  <si>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</si>
  <si>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</si>
  <si>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</si>
  <si>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</si>
  <si>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</si>
  <si>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</si>
  <si>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</si>
  <si>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</si>
  <si>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</si>
  <si>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</si>
  <si>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</si>
  <si>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</si>
  <si>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</si>
  <si>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</si>
  <si>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</si>
  <si>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</si>
  <si>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</si>
  <si>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</si>
  <si>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</si>
  <si>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</si>
  <si>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</si>
  <si>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</si>
  <si>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</si>
  <si>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</si>
  <si>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</si>
  <si>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</si>
  <si>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</si>
  <si>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</si>
  <si>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</si>
  <si>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</si>
  <si>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</si>
  <si>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</si>
  <si>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</si>
  <si>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</si>
  <si>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</si>
  <si>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</si>
  <si>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</si>
  <si>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</si>
  <si>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</si>
  <si>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</si>
  <si>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</si>
  <si>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</si>
  <si>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</si>
  <si>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</si>
  <si>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</si>
  <si>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</si>
  <si>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</si>
  <si>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</si>
  <si>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</si>
  <si>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</si>
  <si>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</si>
  <si>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</si>
  <si>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</si>
  <si>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</si>
  <si>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</si>
  <si>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</si>
  <si>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</si>
  <si>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</si>
  <si>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</si>
  <si>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</si>
  <si>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</si>
  <si>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</si>
  <si>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</si>
  <si>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</si>
  <si>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</si>
  <si>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</si>
  <si>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</si>
  <si>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</si>
  <si>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</si>
  <si>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</si>
  <si>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</si>
  <si>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</si>
  <si>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</si>
  <si>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</si>
  <si>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</si>
  <si>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</si>
  <si>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</si>
  <si>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</si>
  <si>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</si>
  <si>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</si>
  <si>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</si>
  <si>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</si>
  <si>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</si>
  <si>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</si>
  <si>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</si>
  <si>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</si>
  <si>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</si>
  <si>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</si>
  <si>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</si>
  <si>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</si>
  <si>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</si>
  <si>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</si>
  <si>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</si>
  <si>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</si>
  <si>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</si>
  <si>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</si>
  <si>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</si>
  <si>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</si>
  <si>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</si>
  <si>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</si>
  <si>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</si>
  <si>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</si>
  <si>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</si>
  <si>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</si>
  <si>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</si>
  <si>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</si>
  <si>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中間発表スライド</t>
    <rPh sb="0" eb="2">
      <t>チュウカン</t>
    </rPh>
    <rPh sb="2" eb="4">
      <t>ハッピョウ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</si>
  <si>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</si>
  <si>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</si>
  <si>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</si>
  <si>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</si>
  <si>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</si>
  <si>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完了</t>
  </si>
  <si>
    <t>遂行中</t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</si>
  <si>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</si>
  <si>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</si>
  <si>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</si>
  <si>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</si>
  <si>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</si>
  <si>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</si>
  <si>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</si>
  <si>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</si>
  <si>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</si>
  <si>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</si>
  <si>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</si>
  <si>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</si>
  <si>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</si>
  <si>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</si>
  <si>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</si>
  <si>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</si>
  <si>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</si>
  <si>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</si>
  <si>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</si>
  <si>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</si>
  <si>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検収</t>
    <rPh sb="0" eb="2">
      <t>ケンシュウ</t>
    </rPh>
    <phoneticPr fontId="1"/>
  </si>
  <si>
    <t>テスト報告書</t>
    <rPh sb="3" eb="6">
      <t>ホウコクショ</t>
    </rPh>
    <phoneticPr fontId="1"/>
  </si>
  <si>
    <t>PV</t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</si>
  <si>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</si>
  <si>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</si>
  <si>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</si>
  <si>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</si>
  <si>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2014/5/30：
シニアからの指導があった</t>
    <rPh sb="17" eb="19">
      <t>シドウ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</si>
  <si>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</si>
  <si>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契約書</t>
    <rPh sb="0" eb="3">
      <t>ケイヤクショ</t>
    </rPh>
    <phoneticPr fontId="1"/>
  </si>
  <si>
    <t>　プロジェクト計画</t>
    <rPh sb="7" eb="9">
      <t>ケイカク</t>
    </rPh>
    <phoneticPr fontId="1"/>
  </si>
  <si>
    <t>　プロジェクト監視・コントロール</t>
    <rPh sb="7" eb="9">
      <t>カンシ</t>
    </rPh>
    <phoneticPr fontId="1"/>
  </si>
  <si>
    <t>　プロジェクト終結</t>
    <rPh sb="7" eb="9">
      <t>シュウケツ</t>
    </rPh>
    <phoneticPr fontId="1"/>
  </si>
  <si>
    <t>契約書作成</t>
    <rPh sb="0" eb="3">
      <t>ケイヤクショ</t>
    </rPh>
    <rPh sb="3" eb="5">
      <t>サクセイ</t>
    </rPh>
    <phoneticPr fontId="1"/>
  </si>
  <si>
    <t xml:space="preserve"> 外部設計</t>
    <rPh sb="1" eb="3">
      <t>ガイブ</t>
    </rPh>
    <rPh sb="3" eb="5">
      <t>セッケイ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</si>
  <si>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</si>
  <si>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 xml:space="preserve"> 発注書</t>
    <rPh sb="1" eb="4">
      <t>ハッチュウショ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</si>
  <si>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</si>
  <si>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</si>
  <si>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発注書</t>
    <rPh sb="0" eb="2">
      <t>ハッチュウ</t>
    </rPh>
    <rPh sb="2" eb="3">
      <t>ショ</t>
    </rPh>
    <phoneticPr fontId="1"/>
  </si>
  <si>
    <t>委託</t>
    <rPh sb="0" eb="2">
      <t>イタク</t>
    </rPh>
    <phoneticPr fontId="1"/>
  </si>
  <si>
    <t>テスト報告書作成</t>
    <rPh sb="3" eb="6">
      <t>ホウコクショ</t>
    </rPh>
    <rPh sb="6" eb="8">
      <t>サクセイ</t>
    </rPh>
    <phoneticPr fontId="1"/>
  </si>
  <si>
    <t>納品書、マニュアル</t>
    <rPh sb="0" eb="2">
      <t>ノウヒン</t>
    </rPh>
    <rPh sb="2" eb="3">
      <t>ショ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</si>
  <si>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</si>
  <si>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</si>
  <si>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</si>
  <si>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</si>
  <si>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</si>
  <si>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○</t>
    <phoneticPr fontId="1"/>
  </si>
  <si>
    <t>3.4.1</t>
    <phoneticPr fontId="1"/>
  </si>
  <si>
    <t>プログラミング</t>
    <phoneticPr fontId="1"/>
  </si>
  <si>
    <t>プログラム</t>
    <phoneticPr fontId="1"/>
  </si>
  <si>
    <t>マネジメントレポート</t>
    <phoneticPr fontId="1"/>
  </si>
  <si>
    <t>ガントチャート、EVM</t>
    <phoneticPr fontId="1"/>
  </si>
  <si>
    <t>管理ツール</t>
    <rPh sb="0" eb="2">
      <t>カンリ</t>
    </rPh>
    <phoneticPr fontId="1"/>
  </si>
  <si>
    <t>内部設計</t>
    <rPh sb="0" eb="2">
      <t>ナイブ</t>
    </rPh>
    <rPh sb="2" eb="4">
      <t>セッケイ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</si>
  <si>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</si>
  <si>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</t>
    <rPh sb="0" eb="2">
      <t>ナイブ</t>
    </rPh>
    <rPh sb="2" eb="5">
      <t>セッケイショ</t>
    </rPh>
    <phoneticPr fontId="1"/>
  </si>
  <si>
    <t>9.3.1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</si>
</sst>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0" borderId="19" xfId="0" applyBorder="1">
      <alignment vertical="center"/>
    </xf>
    <xf numFmtId="0" fontId="0" fillId="2" borderId="18" xfId="0" applyFill="1" applyBorder="1">
      <alignment vertical="center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134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195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6080544"/>
        <c:axId val="-866069664"/>
      </c:lineChart>
      <c:dateAx>
        <c:axId val="-86608054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-866069664"/>
        <c:crosses val="autoZero"/>
        <c:auto val="1"/>
        <c:lblOffset val="100"/>
        <c:baseTimeUnit val="days"/>
      </c:dateAx>
      <c:valAx>
        <c:axId val="-866069664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866080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70" zoomScaleNormal="85" zoomScaleSheetLayoutView="7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AL2" sqref="AL2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89" t="s">
        <v>134</v>
      </c>
      <c r="C1" s="90"/>
      <c r="D1" s="3" t="s">
        <v>3</v>
      </c>
      <c r="E1" s="91" t="s">
        <v>5</v>
      </c>
      <c r="F1" s="92"/>
      <c r="G1" s="92"/>
      <c r="H1" s="92"/>
      <c r="I1" s="92"/>
      <c r="J1" s="92"/>
      <c r="K1" s="92"/>
      <c r="L1" s="92"/>
      <c r="M1" s="92"/>
      <c r="N1" s="92"/>
      <c r="O1" s="93"/>
      <c r="P1" s="82" t="s">
        <v>0</v>
      </c>
      <c r="Q1" s="83"/>
      <c r="R1" s="83"/>
      <c r="S1" s="83"/>
      <c r="T1" s="84"/>
      <c r="U1" s="85" t="s">
        <v>176</v>
      </c>
      <c r="V1" s="86"/>
      <c r="W1" s="86"/>
      <c r="X1" s="86"/>
      <c r="Y1" s="86"/>
      <c r="Z1" s="87"/>
      <c r="AA1" s="82" t="s">
        <v>6</v>
      </c>
      <c r="AB1" s="83"/>
      <c r="AC1" s="84"/>
      <c r="AD1" s="85" t="s">
        <v>131</v>
      </c>
      <c r="AE1" s="86"/>
      <c r="AF1" s="86"/>
      <c r="AG1" s="86"/>
      <c r="AH1" s="87"/>
      <c r="AI1" s="80" t="s">
        <v>7</v>
      </c>
      <c r="AJ1" s="80"/>
      <c r="AK1" s="80"/>
      <c r="AL1" s="74">
        <v>41795</v>
      </c>
      <c r="AM1" s="75"/>
      <c r="AN1" s="75"/>
      <c r="AO1" s="75"/>
      <c r="AP1" s="76"/>
    </row>
    <row r="2" spans="1:122" x14ac:dyDescent="0.15">
      <c r="A2" s="4"/>
      <c r="D2" s="10" t="s">
        <v>28</v>
      </c>
      <c r="E2" s="11">
        <f>SUM(J5,J7,J11,J9,J13,J15,J17,J19,J23,J25,J27,J29,J31,J33,J21,J35,J37,J39,J41,J43,J45,J47,J49,J51,J53,J55,J57,J59,J61,J63,J65,J67,J69)/20</f>
        <v>2.1</v>
      </c>
      <c r="F2" s="1" t="s">
        <v>29</v>
      </c>
      <c r="G2" s="1"/>
      <c r="H2" s="10" t="s">
        <v>30</v>
      </c>
      <c r="I2" s="11">
        <f>SUM(J6,J8,J12,J10,J14,J16,J18,J20,J24,J26,J28,J30,J32,J34,J22,J36,J38,J40,J42,J44,J46,J48,J50,J52,J54,J56,J58,J60,J62,J64,J66,J68,J70)/20</f>
        <v>0.98750000000000004</v>
      </c>
      <c r="J2" s="1" t="s">
        <v>29</v>
      </c>
      <c r="K2" s="1"/>
      <c r="L2" s="1"/>
    </row>
    <row r="3" spans="1:122" ht="28.5" customHeight="1" x14ac:dyDescent="0.15">
      <c r="A3" s="77" t="s">
        <v>31</v>
      </c>
      <c r="B3" s="81" t="s">
        <v>15</v>
      </c>
      <c r="C3" s="81" t="s">
        <v>32</v>
      </c>
      <c r="D3" s="81" t="s">
        <v>23</v>
      </c>
      <c r="E3" s="81" t="s">
        <v>1</v>
      </c>
      <c r="F3" s="81"/>
      <c r="G3" s="81"/>
      <c r="H3" s="81"/>
      <c r="I3" s="81" t="s">
        <v>2</v>
      </c>
      <c r="J3" s="16" t="s">
        <v>21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8"/>
      <c r="B4" s="81"/>
      <c r="C4" s="81"/>
      <c r="D4" s="81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81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9">
        <v>0</v>
      </c>
      <c r="B5" s="70" t="s">
        <v>134</v>
      </c>
      <c r="C5" s="79"/>
      <c r="D5" s="79"/>
      <c r="E5" s="88"/>
      <c r="F5" s="88"/>
      <c r="G5" s="88"/>
      <c r="H5" s="88"/>
      <c r="I5" s="88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9"/>
      <c r="B6" s="71"/>
      <c r="C6" s="79"/>
      <c r="D6" s="79"/>
      <c r="E6" s="88"/>
      <c r="F6" s="88"/>
      <c r="G6" s="88"/>
      <c r="H6" s="88"/>
      <c r="I6" s="88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9">
        <v>1</v>
      </c>
      <c r="B7" s="79" t="s">
        <v>20</v>
      </c>
      <c r="C7" s="70"/>
      <c r="D7" s="70"/>
      <c r="E7" s="88"/>
      <c r="F7" s="88"/>
      <c r="G7" s="88"/>
      <c r="H7" s="88"/>
      <c r="I7" s="88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9"/>
      <c r="B8" s="79"/>
      <c r="C8" s="71"/>
      <c r="D8" s="71"/>
      <c r="E8" s="88"/>
      <c r="F8" s="88"/>
      <c r="G8" s="88"/>
      <c r="H8" s="88"/>
      <c r="I8" s="88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9">
        <v>1.1000000000000001</v>
      </c>
      <c r="B9" s="79"/>
      <c r="C9" s="70" t="s">
        <v>16</v>
      </c>
      <c r="D9" s="70" t="s">
        <v>87</v>
      </c>
      <c r="E9" s="72" t="s">
        <v>26</v>
      </c>
      <c r="F9" s="72" t="s">
        <v>26</v>
      </c>
      <c r="G9" s="72" t="s">
        <v>26</v>
      </c>
      <c r="H9" s="72"/>
      <c r="I9" s="72" t="s">
        <v>116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9"/>
      <c r="B10" s="79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9">
        <v>1.2</v>
      </c>
      <c r="B11" s="79"/>
      <c r="C11" s="70" t="s">
        <v>14</v>
      </c>
      <c r="D11" s="70" t="s">
        <v>24</v>
      </c>
      <c r="E11" s="72" t="s">
        <v>26</v>
      </c>
      <c r="F11" s="72" t="s">
        <v>88</v>
      </c>
      <c r="G11" s="72" t="s">
        <v>88</v>
      </c>
      <c r="H11" s="72"/>
      <c r="I11" s="72" t="s">
        <v>116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9"/>
      <c r="B12" s="79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0">
        <v>2</v>
      </c>
      <c r="B13" s="70" t="s">
        <v>148</v>
      </c>
      <c r="C13" s="70"/>
      <c r="D13" s="70"/>
      <c r="E13" s="72"/>
      <c r="F13" s="72"/>
      <c r="G13" s="72"/>
      <c r="H13" s="72"/>
      <c r="I13" s="72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1"/>
      <c r="B14" s="71"/>
      <c r="C14" s="71"/>
      <c r="D14" s="71"/>
      <c r="E14" s="73"/>
      <c r="F14" s="73"/>
      <c r="G14" s="73"/>
      <c r="H14" s="73"/>
      <c r="I14" s="73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>
        <v>2.1</v>
      </c>
      <c r="B15" s="70"/>
      <c r="C15" s="70" t="s">
        <v>106</v>
      </c>
      <c r="D15" s="70" t="s">
        <v>107</v>
      </c>
      <c r="E15" s="72" t="s">
        <v>166</v>
      </c>
      <c r="F15" s="72" t="s">
        <v>166</v>
      </c>
      <c r="G15" s="72" t="s">
        <v>166</v>
      </c>
      <c r="H15" s="72"/>
      <c r="I15" s="72" t="s">
        <v>117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>
        <f>IF(C15&lt;&gt;"",SUM(K16:DR16)/データ!$D$2,"")</f>
        <v>6.375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>
        <v>3</v>
      </c>
      <c r="B17" s="70" t="s">
        <v>152</v>
      </c>
      <c r="C17" s="70"/>
      <c r="D17" s="70"/>
      <c r="E17" s="72"/>
      <c r="F17" s="72"/>
      <c r="G17" s="72"/>
      <c r="H17" s="72"/>
      <c r="I17" s="72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>
        <v>3.1</v>
      </c>
      <c r="B19" s="70"/>
      <c r="C19" s="70" t="s">
        <v>108</v>
      </c>
      <c r="D19" s="70" t="s">
        <v>109</v>
      </c>
      <c r="E19" s="72" t="s">
        <v>166</v>
      </c>
      <c r="F19" s="72" t="s">
        <v>166</v>
      </c>
      <c r="G19" s="72" t="s">
        <v>166</v>
      </c>
      <c r="H19" s="72"/>
      <c r="I19" s="72" t="s">
        <v>117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>
        <f>IF(C19&lt;&gt;"",SUM(K20:DR20)/データ!$D$2,"")</f>
        <v>5.25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>
        <v>3.2</v>
      </c>
      <c r="B21" s="70"/>
      <c r="C21" s="70" t="s">
        <v>151</v>
      </c>
      <c r="D21" s="70" t="s">
        <v>147</v>
      </c>
      <c r="E21" s="72" t="s">
        <v>166</v>
      </c>
      <c r="F21" s="72" t="s">
        <v>166</v>
      </c>
      <c r="G21" s="72" t="s">
        <v>166</v>
      </c>
      <c r="H21" s="72"/>
      <c r="I21" s="72" t="s">
        <v>117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>
        <v>4</v>
      </c>
      <c r="B23" s="70" t="s">
        <v>153</v>
      </c>
      <c r="C23" s="70"/>
      <c r="D23" s="70"/>
      <c r="E23" s="72"/>
      <c r="F23" s="72"/>
      <c r="G23" s="72"/>
      <c r="H23" s="72"/>
      <c r="I23" s="72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/>
      <c r="B25" s="70"/>
      <c r="C25" s="70" t="s">
        <v>39</v>
      </c>
      <c r="D25" s="70" t="s">
        <v>110</v>
      </c>
      <c r="E25" s="72" t="s">
        <v>166</v>
      </c>
      <c r="F25" s="72" t="s">
        <v>166</v>
      </c>
      <c r="G25" s="72" t="s">
        <v>166</v>
      </c>
      <c r="H25" s="72"/>
      <c r="I25" s="72" t="s">
        <v>117</v>
      </c>
      <c r="J25" s="12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/>
      <c r="B27" s="70" t="s">
        <v>173</v>
      </c>
      <c r="C27" s="70"/>
      <c r="D27" s="70"/>
      <c r="E27" s="72"/>
      <c r="F27" s="72"/>
      <c r="G27" s="72"/>
      <c r="H27" s="72"/>
      <c r="I27" s="72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ht="13.5" customHeight="1" x14ac:dyDescent="0.15">
      <c r="A29" s="70"/>
      <c r="B29" s="70"/>
      <c r="C29" s="70" t="s">
        <v>174</v>
      </c>
      <c r="D29" s="70" t="s">
        <v>175</v>
      </c>
      <c r="E29" s="72" t="s">
        <v>88</v>
      </c>
      <c r="F29" s="72" t="s">
        <v>88</v>
      </c>
      <c r="G29" s="72" t="s">
        <v>88</v>
      </c>
      <c r="H29" s="72"/>
      <c r="I29" s="72" t="s">
        <v>44</v>
      </c>
      <c r="J29" s="12">
        <f>IF(C29&lt;&gt;"",SUM(K29:DR29)/データ!$D$2,"")</f>
        <v>3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12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>
        <v>3.4</v>
      </c>
      <c r="B31" s="70" t="s">
        <v>154</v>
      </c>
      <c r="C31" s="70"/>
      <c r="D31" s="70"/>
      <c r="E31" s="72"/>
      <c r="F31" s="72"/>
      <c r="G31" s="72"/>
      <c r="H31" s="72"/>
      <c r="I31" s="72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 t="s">
        <v>167</v>
      </c>
      <c r="B33" s="70"/>
      <c r="C33" s="70" t="s">
        <v>146</v>
      </c>
      <c r="D33" s="70" t="s">
        <v>157</v>
      </c>
      <c r="E33" s="72" t="s">
        <v>88</v>
      </c>
      <c r="F33" s="72" t="s">
        <v>88</v>
      </c>
      <c r="G33" s="72" t="s">
        <v>88</v>
      </c>
      <c r="H33" s="72"/>
      <c r="I33" s="72" t="s">
        <v>44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2</v>
      </c>
      <c r="BZ33" s="37">
        <v>2</v>
      </c>
      <c r="CA33" s="37">
        <v>2</v>
      </c>
      <c r="CB33" s="37">
        <v>2</v>
      </c>
      <c r="CC33" s="37">
        <v>6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3"/>
      <c r="F34" s="73"/>
      <c r="G34" s="73"/>
      <c r="H34" s="73"/>
      <c r="I34" s="73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ht="13.5" customHeight="1" x14ac:dyDescent="0.15">
      <c r="A35" s="70"/>
      <c r="B35" s="70"/>
      <c r="C35" s="70" t="s">
        <v>155</v>
      </c>
      <c r="D35" s="70" t="s">
        <v>156</v>
      </c>
      <c r="E35" s="72" t="s">
        <v>88</v>
      </c>
      <c r="F35" s="72" t="s">
        <v>88</v>
      </c>
      <c r="G35" s="72" t="s">
        <v>88</v>
      </c>
      <c r="H35" s="72"/>
      <c r="I35" s="72" t="s">
        <v>44</v>
      </c>
      <c r="J35" s="12">
        <f>IF(C35&lt;&gt;"",SUM(K35:DR35)/データ!$D$2,"")</f>
        <v>1.5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2</v>
      </c>
      <c r="BZ35" s="37">
        <v>2</v>
      </c>
      <c r="CA35" s="37">
        <v>2</v>
      </c>
      <c r="CB35" s="37">
        <v>2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3"/>
      <c r="F36" s="73"/>
      <c r="G36" s="73"/>
      <c r="H36" s="73"/>
      <c r="I36" s="73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ht="13.5" customHeight="1" x14ac:dyDescent="0.15">
      <c r="A37" s="70"/>
      <c r="B37" s="70" t="s">
        <v>158</v>
      </c>
      <c r="C37" s="70"/>
      <c r="D37" s="70"/>
      <c r="E37" s="72"/>
      <c r="F37" s="72"/>
      <c r="G37" s="72"/>
      <c r="H37" s="72"/>
      <c r="I37" s="72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3"/>
      <c r="F38" s="73"/>
      <c r="G38" s="73"/>
      <c r="H38" s="73"/>
      <c r="I38" s="73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/>
      <c r="B39" s="70"/>
      <c r="C39" s="70" t="s">
        <v>168</v>
      </c>
      <c r="D39" s="70" t="s">
        <v>169</v>
      </c>
      <c r="E39" s="72" t="s">
        <v>88</v>
      </c>
      <c r="F39" s="72" t="s">
        <v>88</v>
      </c>
      <c r="G39" s="72" t="s">
        <v>88</v>
      </c>
      <c r="H39" s="72"/>
      <c r="I39" s="72" t="s">
        <v>44</v>
      </c>
      <c r="J39" s="12">
        <f>IF(C39&lt;&gt;"",SUM(K39:DR39)/データ!$D$2,"")</f>
        <v>3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3</v>
      </c>
      <c r="CG39" s="37">
        <v>3</v>
      </c>
      <c r="CH39" s="37">
        <v>3</v>
      </c>
      <c r="CI39" s="37">
        <v>3</v>
      </c>
      <c r="CJ39" s="37">
        <v>12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3"/>
      <c r="F40" s="73"/>
      <c r="G40" s="73"/>
      <c r="H40" s="73"/>
      <c r="I40" s="73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ht="13.5" customHeight="1" x14ac:dyDescent="0.15">
      <c r="A41" s="70"/>
      <c r="B41" s="70"/>
      <c r="C41" s="70" t="s">
        <v>159</v>
      </c>
      <c r="D41" s="70" t="s">
        <v>139</v>
      </c>
      <c r="E41" s="72" t="s">
        <v>88</v>
      </c>
      <c r="F41" s="72" t="s">
        <v>88</v>
      </c>
      <c r="G41" s="72" t="s">
        <v>88</v>
      </c>
      <c r="H41" s="72"/>
      <c r="I41" s="72" t="s">
        <v>44</v>
      </c>
      <c r="J41" s="12">
        <f>IF(C41&lt;&gt;"",SUM(K41:DR41)/データ!$D$2,"")</f>
        <v>0.75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3"/>
      <c r="F42" s="73"/>
      <c r="G42" s="73"/>
      <c r="H42" s="73"/>
      <c r="I42" s="73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ht="13.5" customHeight="1" x14ac:dyDescent="0.15">
      <c r="A43" s="70"/>
      <c r="B43" s="70"/>
      <c r="C43" s="70" t="s">
        <v>79</v>
      </c>
      <c r="D43" s="70" t="s">
        <v>160</v>
      </c>
      <c r="E43" s="72" t="s">
        <v>88</v>
      </c>
      <c r="F43" s="72" t="s">
        <v>88</v>
      </c>
      <c r="G43" s="72" t="s">
        <v>88</v>
      </c>
      <c r="H43" s="72"/>
      <c r="I43" s="72" t="s">
        <v>44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>
        <v>3</v>
      </c>
      <c r="CP43" s="37">
        <v>3</v>
      </c>
      <c r="CQ43" s="37">
        <v>12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1"/>
      <c r="B44" s="71"/>
      <c r="C44" s="71"/>
      <c r="D44" s="71"/>
      <c r="E44" s="73"/>
      <c r="F44" s="73"/>
      <c r="G44" s="73"/>
      <c r="H44" s="73"/>
      <c r="I44" s="73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ht="13.5" customHeight="1" x14ac:dyDescent="0.15">
      <c r="A45" s="70"/>
      <c r="B45" s="70" t="s">
        <v>138</v>
      </c>
      <c r="C45" s="70"/>
      <c r="D45" s="70"/>
      <c r="E45" s="72"/>
      <c r="F45" s="72"/>
      <c r="G45" s="72"/>
      <c r="H45" s="72"/>
      <c r="I45" s="72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1"/>
      <c r="B46" s="71"/>
      <c r="C46" s="71"/>
      <c r="D46" s="71"/>
      <c r="E46" s="73"/>
      <c r="F46" s="73"/>
      <c r="G46" s="73"/>
      <c r="H46" s="73"/>
      <c r="I46" s="73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ht="13.5" customHeight="1" x14ac:dyDescent="0.15">
      <c r="A47" s="70"/>
      <c r="B47" s="70"/>
      <c r="C47" s="70" t="s">
        <v>138</v>
      </c>
      <c r="D47" s="70" t="s">
        <v>161</v>
      </c>
      <c r="E47" s="72" t="s">
        <v>88</v>
      </c>
      <c r="F47" s="72" t="s">
        <v>88</v>
      </c>
      <c r="G47" s="72" t="s">
        <v>88</v>
      </c>
      <c r="H47" s="72"/>
      <c r="I47" s="72" t="s">
        <v>44</v>
      </c>
      <c r="J47" s="12">
        <f>IF(C47&lt;&gt;"",SUM(K47:DR47)/データ!$D$2,"")</f>
        <v>0.125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>
        <v>1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1"/>
      <c r="B48" s="71"/>
      <c r="C48" s="71"/>
      <c r="D48" s="71"/>
      <c r="E48" s="73"/>
      <c r="F48" s="73"/>
      <c r="G48" s="73"/>
      <c r="H48" s="73"/>
      <c r="I48" s="73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0"/>
      <c r="B49" s="70" t="s">
        <v>149</v>
      </c>
      <c r="C49" s="70"/>
      <c r="D49" s="70"/>
      <c r="E49" s="72"/>
      <c r="F49" s="72"/>
      <c r="G49" s="72"/>
      <c r="H49" s="72"/>
      <c r="I49" s="72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1"/>
      <c r="B50" s="71"/>
      <c r="C50" s="71"/>
      <c r="D50" s="71"/>
      <c r="E50" s="73"/>
      <c r="F50" s="73"/>
      <c r="G50" s="73"/>
      <c r="H50" s="73"/>
      <c r="I50" s="73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ht="13.5" customHeight="1" x14ac:dyDescent="0.15">
      <c r="A51" s="70"/>
      <c r="B51" s="70"/>
      <c r="C51" s="70" t="s">
        <v>162</v>
      </c>
      <c r="D51" s="70" t="s">
        <v>163</v>
      </c>
      <c r="E51" s="72" t="s">
        <v>88</v>
      </c>
      <c r="F51" s="72" t="s">
        <v>88</v>
      </c>
      <c r="G51" s="72" t="s">
        <v>88</v>
      </c>
      <c r="H51" s="72"/>
      <c r="I51" s="72" t="s">
        <v>117</v>
      </c>
      <c r="J51" s="12">
        <f>IF(C51&lt;&gt;"",SUM(K51:DR51)/データ!$D$2,"")</f>
        <v>1.875</v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15">
      <c r="A52" s="71"/>
      <c r="B52" s="71"/>
      <c r="C52" s="71"/>
      <c r="D52" s="71"/>
      <c r="E52" s="73"/>
      <c r="F52" s="73"/>
      <c r="G52" s="73"/>
      <c r="H52" s="73"/>
      <c r="I52" s="73"/>
      <c r="J52" s="13">
        <f>IF(C51&lt;&gt;"",SUM(K52:DR52)/データ!$D$2,"")</f>
        <v>0.875</v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ht="13.5" customHeight="1" x14ac:dyDescent="0.15">
      <c r="A53" s="70"/>
      <c r="B53" s="70"/>
      <c r="C53" s="70" t="s">
        <v>164</v>
      </c>
      <c r="D53" s="70" t="s">
        <v>165</v>
      </c>
      <c r="E53" s="72" t="s">
        <v>88</v>
      </c>
      <c r="F53" s="72" t="s">
        <v>88</v>
      </c>
      <c r="G53" s="72" t="s">
        <v>88</v>
      </c>
      <c r="H53" s="72"/>
      <c r="I53" s="72" t="s">
        <v>117</v>
      </c>
      <c r="J53" s="12">
        <f>IF(C53&lt;&gt;"",SUM(K53:DR53)/データ!$D$2,"")</f>
        <v>1.875</v>
      </c>
      <c r="K53" s="37">
        <v>1</v>
      </c>
      <c r="L53" s="37"/>
      <c r="M53" s="37"/>
      <c r="N53" s="37"/>
      <c r="O53" s="37"/>
      <c r="P53" s="37"/>
      <c r="Q53" s="37"/>
      <c r="R53" s="37">
        <v>1</v>
      </c>
      <c r="S53" s="37"/>
      <c r="T53" s="37"/>
      <c r="U53" s="37"/>
      <c r="V53" s="37"/>
      <c r="W53" s="37"/>
      <c r="X53" s="37"/>
      <c r="Y53" s="37">
        <v>1</v>
      </c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71"/>
      <c r="B54" s="71"/>
      <c r="C54" s="71"/>
      <c r="D54" s="71"/>
      <c r="E54" s="73"/>
      <c r="F54" s="73"/>
      <c r="G54" s="73"/>
      <c r="H54" s="73"/>
      <c r="I54" s="73"/>
      <c r="J54" s="13">
        <f>IF(C53&lt;&gt;"",SUM(K54:DR54)/データ!$D$2,"")</f>
        <v>0.875</v>
      </c>
      <c r="K54" s="40">
        <v>1</v>
      </c>
      <c r="L54" s="40"/>
      <c r="M54" s="40"/>
      <c r="N54" s="40"/>
      <c r="O54" s="40"/>
      <c r="P54" s="40"/>
      <c r="Q54" s="40"/>
      <c r="R54" s="40">
        <v>1</v>
      </c>
      <c r="S54" s="40"/>
      <c r="T54" s="40"/>
      <c r="U54" s="40"/>
      <c r="V54" s="40"/>
      <c r="W54" s="40"/>
      <c r="X54" s="40"/>
      <c r="Y54" s="40">
        <v>1</v>
      </c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0"/>
      <c r="B55" s="70"/>
      <c r="C55" s="70" t="s">
        <v>172</v>
      </c>
      <c r="D55" s="70" t="s">
        <v>171</v>
      </c>
      <c r="E55" s="72" t="s">
        <v>88</v>
      </c>
      <c r="F55" s="72" t="s">
        <v>88</v>
      </c>
      <c r="G55" s="72" t="s">
        <v>88</v>
      </c>
      <c r="H55" s="72"/>
      <c r="I55" s="72" t="s">
        <v>117</v>
      </c>
      <c r="J55" s="12">
        <f>IF(C55&lt;&gt;"",SUM(K55:DR55)/データ!$D$2,"")</f>
        <v>1.5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>
        <v>1</v>
      </c>
      <c r="AN55" s="37"/>
      <c r="AO55" s="37"/>
      <c r="AP55" s="37"/>
      <c r="AQ55" s="37"/>
      <c r="AR55" s="37"/>
      <c r="AS55" s="37"/>
      <c r="AT55" s="37">
        <v>1</v>
      </c>
      <c r="AU55" s="37"/>
      <c r="AV55" s="37"/>
      <c r="AW55" s="37"/>
      <c r="AX55" s="37"/>
      <c r="AY55" s="37"/>
      <c r="AZ55" s="37"/>
      <c r="BA55" s="37">
        <v>1</v>
      </c>
      <c r="BB55" s="37"/>
      <c r="BC55" s="37"/>
      <c r="BD55" s="37"/>
      <c r="BE55" s="37"/>
      <c r="BF55" s="37"/>
      <c r="BG55" s="37"/>
      <c r="BH55" s="37">
        <v>1</v>
      </c>
      <c r="BI55" s="38"/>
      <c r="BJ55" s="39"/>
      <c r="BK55" s="37"/>
      <c r="BL55" s="37"/>
      <c r="BM55" s="37"/>
      <c r="BN55" s="37"/>
      <c r="BO55" s="37">
        <v>1</v>
      </c>
      <c r="BP55" s="37"/>
      <c r="BQ55" s="37"/>
      <c r="BR55" s="37"/>
      <c r="BS55" s="37"/>
      <c r="BT55" s="37"/>
      <c r="BU55" s="37"/>
      <c r="BV55" s="37">
        <v>1</v>
      </c>
      <c r="BW55" s="37"/>
      <c r="BX55" s="37"/>
      <c r="BY55" s="37"/>
      <c r="BZ55" s="37"/>
      <c r="CA55" s="37"/>
      <c r="CB55" s="37"/>
      <c r="CC55" s="37">
        <v>1</v>
      </c>
      <c r="CD55" s="37"/>
      <c r="CE55" s="37"/>
      <c r="CF55" s="37"/>
      <c r="CG55" s="37"/>
      <c r="CH55" s="37"/>
      <c r="CI55" s="37"/>
      <c r="CJ55" s="37">
        <v>1</v>
      </c>
      <c r="CK55" s="37"/>
      <c r="CL55" s="37"/>
      <c r="CM55" s="38"/>
      <c r="CN55" s="39"/>
      <c r="CO55" s="37"/>
      <c r="CP55" s="37"/>
      <c r="CQ55" s="37">
        <v>1</v>
      </c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>
        <v>1</v>
      </c>
      <c r="DF55" s="37"/>
      <c r="DG55" s="37"/>
      <c r="DH55" s="37"/>
      <c r="DI55" s="37"/>
      <c r="DJ55" s="37"/>
      <c r="DK55" s="37"/>
      <c r="DL55" s="37">
        <v>1</v>
      </c>
      <c r="DM55" s="37"/>
      <c r="DN55" s="37"/>
      <c r="DO55" s="37"/>
      <c r="DP55" s="37"/>
      <c r="DQ55" s="37"/>
      <c r="DR55" s="38"/>
    </row>
    <row r="56" spans="1:122" x14ac:dyDescent="0.15">
      <c r="A56" s="71"/>
      <c r="B56" s="71"/>
      <c r="C56" s="71"/>
      <c r="D56" s="71"/>
      <c r="E56" s="73"/>
      <c r="F56" s="73"/>
      <c r="G56" s="73"/>
      <c r="H56" s="73"/>
      <c r="I56" s="73"/>
      <c r="J56" s="13">
        <f>IF(C55&lt;&gt;"",SUM(K56:DR56)/データ!$D$2,"")</f>
        <v>0.5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>
        <v>1</v>
      </c>
      <c r="AN56" s="40"/>
      <c r="AO56" s="40"/>
      <c r="AP56" s="40"/>
      <c r="AQ56" s="40"/>
      <c r="AR56" s="40"/>
      <c r="AS56" s="40"/>
      <c r="AT56" s="40">
        <v>1</v>
      </c>
      <c r="AU56" s="40"/>
      <c r="AV56" s="40"/>
      <c r="AW56" s="40"/>
      <c r="AX56" s="40"/>
      <c r="AY56" s="40"/>
      <c r="AZ56" s="40"/>
      <c r="BA56" s="40">
        <v>1</v>
      </c>
      <c r="BB56" s="40"/>
      <c r="BC56" s="40"/>
      <c r="BD56" s="40"/>
      <c r="BE56" s="40"/>
      <c r="BF56" s="40"/>
      <c r="BG56" s="40"/>
      <c r="BH56" s="40">
        <v>1</v>
      </c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ht="13.5" customHeight="1" x14ac:dyDescent="0.15">
      <c r="A57" s="70"/>
      <c r="B57" s="70" t="s">
        <v>150</v>
      </c>
      <c r="C57" s="70"/>
      <c r="D57" s="70"/>
      <c r="E57" s="72"/>
      <c r="F57" s="72"/>
      <c r="G57" s="72"/>
      <c r="H57" s="72"/>
      <c r="I57" s="72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1"/>
      <c r="B58" s="71"/>
      <c r="C58" s="71"/>
      <c r="D58" s="71"/>
      <c r="E58" s="73"/>
      <c r="F58" s="73"/>
      <c r="G58" s="73"/>
      <c r="H58" s="73"/>
      <c r="I58" s="73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0"/>
      <c r="B59" s="70"/>
      <c r="C59" s="70" t="s">
        <v>111</v>
      </c>
      <c r="D59" s="70" t="s">
        <v>170</v>
      </c>
      <c r="E59" s="72" t="s">
        <v>88</v>
      </c>
      <c r="F59" s="72" t="s">
        <v>88</v>
      </c>
      <c r="G59" s="72" t="s">
        <v>88</v>
      </c>
      <c r="H59" s="72"/>
      <c r="I59" s="72" t="s">
        <v>44</v>
      </c>
      <c r="J59" s="12">
        <f>IF(C59&lt;&gt;"",SUM(K59:DR59)/データ!$D$2,"")</f>
        <v>3.125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3</v>
      </c>
      <c r="CU59" s="37">
        <v>3</v>
      </c>
      <c r="CV59" s="37">
        <v>3</v>
      </c>
      <c r="CW59" s="37">
        <v>4</v>
      </c>
      <c r="CX59" s="37">
        <v>12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1"/>
      <c r="B60" s="71"/>
      <c r="C60" s="71"/>
      <c r="D60" s="71"/>
      <c r="E60" s="73"/>
      <c r="F60" s="73"/>
      <c r="G60" s="73"/>
      <c r="H60" s="73"/>
      <c r="I60" s="73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0"/>
      <c r="B61" s="70"/>
      <c r="C61" s="70" t="s">
        <v>112</v>
      </c>
      <c r="D61" s="70" t="s">
        <v>113</v>
      </c>
      <c r="E61" s="72" t="s">
        <v>88</v>
      </c>
      <c r="F61" s="72" t="s">
        <v>88</v>
      </c>
      <c r="G61" s="72" t="s">
        <v>88</v>
      </c>
      <c r="H61" s="72"/>
      <c r="I61" s="72" t="s">
        <v>44</v>
      </c>
      <c r="J61" s="12">
        <f>IF(C61&lt;&gt;"",SUM(K61:DR61)/データ!$D$2,"")</f>
        <v>3.125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>
        <v>3</v>
      </c>
      <c r="DB61" s="37">
        <v>3</v>
      </c>
      <c r="DC61" s="37">
        <v>3</v>
      </c>
      <c r="DD61" s="37">
        <v>4</v>
      </c>
      <c r="DE61" s="37">
        <v>12</v>
      </c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1"/>
      <c r="B62" s="71"/>
      <c r="C62" s="71"/>
      <c r="D62" s="71"/>
      <c r="E62" s="73"/>
      <c r="F62" s="73"/>
      <c r="G62" s="73"/>
      <c r="H62" s="73"/>
      <c r="I62" s="73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ht="13.5" customHeight="1" x14ac:dyDescent="0.15">
      <c r="A63" s="70"/>
      <c r="B63" s="70"/>
      <c r="C63" s="70" t="s">
        <v>114</v>
      </c>
      <c r="D63" s="70" t="s">
        <v>115</v>
      </c>
      <c r="E63" s="72" t="s">
        <v>88</v>
      </c>
      <c r="F63" s="72" t="s">
        <v>88</v>
      </c>
      <c r="G63" s="72" t="s">
        <v>88</v>
      </c>
      <c r="H63" s="72"/>
      <c r="I63" s="72" t="s">
        <v>44</v>
      </c>
      <c r="J63" s="12">
        <f>IF(C63&lt;&gt;"",SUM(K63:DR63)/データ!$D$2,"")</f>
        <v>2.75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>
        <v>3</v>
      </c>
      <c r="DI63" s="37">
        <v>3</v>
      </c>
      <c r="DJ63" s="37">
        <v>3</v>
      </c>
      <c r="DK63" s="37">
        <v>4</v>
      </c>
      <c r="DL63" s="37">
        <v>9</v>
      </c>
      <c r="DM63" s="37"/>
      <c r="DN63" s="37"/>
      <c r="DO63" s="37"/>
      <c r="DP63" s="37"/>
      <c r="DQ63" s="37"/>
      <c r="DR63" s="38"/>
    </row>
    <row r="64" spans="1:122" x14ac:dyDescent="0.15">
      <c r="A64" s="71"/>
      <c r="B64" s="71"/>
      <c r="C64" s="71"/>
      <c r="D64" s="71"/>
      <c r="E64" s="73"/>
      <c r="F64" s="73"/>
      <c r="G64" s="73"/>
      <c r="H64" s="73"/>
      <c r="I64" s="73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/>
      <c r="C65" s="70"/>
      <c r="D65" s="70"/>
      <c r="E65" s="72"/>
      <c r="F65" s="72"/>
      <c r="G65" s="72"/>
      <c r="H65" s="72"/>
      <c r="I65" s="72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3"/>
      <c r="F66" s="73"/>
      <c r="G66" s="73"/>
      <c r="H66" s="73"/>
      <c r="I66" s="73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0"/>
      <c r="B67" s="70"/>
      <c r="C67" s="70"/>
      <c r="D67" s="70"/>
      <c r="E67" s="72"/>
      <c r="F67" s="72"/>
      <c r="G67" s="72"/>
      <c r="H67" s="72"/>
      <c r="I67" s="72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1"/>
      <c r="B68" s="71"/>
      <c r="C68" s="71"/>
      <c r="D68" s="71"/>
      <c r="E68" s="73"/>
      <c r="F68" s="73"/>
      <c r="G68" s="73"/>
      <c r="H68" s="73"/>
      <c r="I68" s="73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ht="13.5" customHeight="1" x14ac:dyDescent="0.15">
      <c r="A69" s="70"/>
      <c r="B69" s="70"/>
      <c r="C69" s="70"/>
      <c r="D69" s="70"/>
      <c r="E69" s="72"/>
      <c r="F69" s="72"/>
      <c r="G69" s="72"/>
      <c r="H69" s="72"/>
      <c r="I69" s="72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1"/>
      <c r="B70" s="71"/>
      <c r="C70" s="71"/>
      <c r="D70" s="71"/>
      <c r="E70" s="73"/>
      <c r="F70" s="73"/>
      <c r="G70" s="73"/>
      <c r="H70" s="73"/>
      <c r="I70" s="73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ht="13.5" customHeight="1" x14ac:dyDescent="0.15">
      <c r="A71" s="70"/>
      <c r="B71" s="70"/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ht="13.5" customHeight="1" x14ac:dyDescent="0.15">
      <c r="A73" s="70"/>
      <c r="B73" s="70"/>
      <c r="C73" s="70"/>
      <c r="D73" s="70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 t="s">
        <v>168</v>
      </c>
      <c r="D75" s="70" t="s">
        <v>169</v>
      </c>
      <c r="E75" s="72" t="s">
        <v>88</v>
      </c>
      <c r="F75" s="72" t="s">
        <v>88</v>
      </c>
      <c r="G75" s="72" t="s">
        <v>88</v>
      </c>
      <c r="H75" s="72"/>
      <c r="I75" s="72" t="s">
        <v>44</v>
      </c>
      <c r="J75" s="12">
        <f>IF(C75&lt;&gt;"",SUM(K75:DR75)/データ!$D$2,"")</f>
        <v>0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 t="s">
        <v>159</v>
      </c>
      <c r="D77" s="70" t="s">
        <v>139</v>
      </c>
      <c r="E77" s="72" t="s">
        <v>88</v>
      </c>
      <c r="F77" s="72" t="s">
        <v>88</v>
      </c>
      <c r="G77" s="72" t="s">
        <v>88</v>
      </c>
      <c r="H77" s="72"/>
      <c r="I77" s="72" t="s">
        <v>44</v>
      </c>
      <c r="J77" s="12">
        <f>IF(C77&lt;&gt;"",SUM(K77:DR77)/データ!$D$2,"")</f>
        <v>0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>
        <f>IF(C77&lt;&gt;"",SUM(K78:DR78)/データ!$D$2,"")</f>
        <v>0</v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/>
      <c r="C79" s="70" t="s">
        <v>79</v>
      </c>
      <c r="D79" s="70" t="s">
        <v>160</v>
      </c>
      <c r="E79" s="72" t="s">
        <v>88</v>
      </c>
      <c r="F79" s="72" t="s">
        <v>88</v>
      </c>
      <c r="G79" s="72" t="s">
        <v>88</v>
      </c>
      <c r="H79" s="72"/>
      <c r="I79" s="72" t="s">
        <v>44</v>
      </c>
      <c r="J79" s="12">
        <f>IF(C79&lt;&gt;"",SUM(K79:DR79)/データ!$D$2,"")</f>
        <v>0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 t="s">
        <v>138</v>
      </c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 t="s">
        <v>138</v>
      </c>
      <c r="D83" s="70" t="s">
        <v>161</v>
      </c>
      <c r="E83" s="72" t="s">
        <v>88</v>
      </c>
      <c r="F83" s="72" t="s">
        <v>88</v>
      </c>
      <c r="G83" s="72" t="s">
        <v>88</v>
      </c>
      <c r="H83" s="72"/>
      <c r="I83" s="72" t="s">
        <v>44</v>
      </c>
      <c r="J83" s="12">
        <f>IF(C83&lt;&gt;"",SUM(K83:DR83)/データ!$D$2,"")</f>
        <v>0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 t="s">
        <v>149</v>
      </c>
      <c r="C85" s="70"/>
      <c r="D85" s="70"/>
      <c r="E85" s="72"/>
      <c r="F85" s="72"/>
      <c r="G85" s="72"/>
      <c r="H85" s="72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/>
      <c r="C87" s="70" t="s">
        <v>162</v>
      </c>
      <c r="D87" s="70" t="s">
        <v>163</v>
      </c>
      <c r="E87" s="72" t="s">
        <v>88</v>
      </c>
      <c r="F87" s="72" t="s">
        <v>88</v>
      </c>
      <c r="G87" s="72" t="s">
        <v>88</v>
      </c>
      <c r="H87" s="72"/>
      <c r="I87" s="72" t="s">
        <v>117</v>
      </c>
      <c r="J87" s="12">
        <f>IF(C87&lt;&gt;"",SUM(K87:DR87)/データ!$D$2,"")</f>
        <v>0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>
        <f>IF(C87&lt;&gt;"",SUM(K88:DR88)/データ!$D$2,"")</f>
        <v>0</v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 t="s">
        <v>164</v>
      </c>
      <c r="D89" s="70" t="s">
        <v>165</v>
      </c>
      <c r="E89" s="72" t="s">
        <v>88</v>
      </c>
      <c r="F89" s="72" t="s">
        <v>88</v>
      </c>
      <c r="G89" s="72" t="s">
        <v>88</v>
      </c>
      <c r="H89" s="72"/>
      <c r="I89" s="72" t="s">
        <v>117</v>
      </c>
      <c r="J89" s="12">
        <f>IF(C89&lt;&gt;"",SUM(K89:DR89)/データ!$D$2,"")</f>
        <v>0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 t="s">
        <v>172</v>
      </c>
      <c r="D91" s="70" t="s">
        <v>171</v>
      </c>
      <c r="E91" s="72" t="s">
        <v>88</v>
      </c>
      <c r="F91" s="72" t="s">
        <v>88</v>
      </c>
      <c r="G91" s="72" t="s">
        <v>88</v>
      </c>
      <c r="H91" s="72"/>
      <c r="I91" s="72" t="s">
        <v>117</v>
      </c>
      <c r="J91" s="12">
        <f>IF(C91&lt;&gt;"",SUM(K91:DR91)/データ!$D$2,"")</f>
        <v>0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 t="s">
        <v>150</v>
      </c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 t="s">
        <v>111</v>
      </c>
      <c r="D95" s="70" t="s">
        <v>170</v>
      </c>
      <c r="E95" s="72" t="s">
        <v>88</v>
      </c>
      <c r="F95" s="72" t="s">
        <v>88</v>
      </c>
      <c r="G95" s="72" t="s">
        <v>88</v>
      </c>
      <c r="H95" s="72"/>
      <c r="I95" s="72" t="s">
        <v>44</v>
      </c>
      <c r="J95" s="12">
        <f>IF(C95&lt;&gt;"",SUM(K95:DR95)/データ!$D$2,"")</f>
        <v>0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/>
      <c r="C97" s="70" t="s">
        <v>112</v>
      </c>
      <c r="D97" s="70" t="s">
        <v>113</v>
      </c>
      <c r="E97" s="72" t="s">
        <v>88</v>
      </c>
      <c r="F97" s="72" t="s">
        <v>88</v>
      </c>
      <c r="G97" s="72" t="s">
        <v>88</v>
      </c>
      <c r="H97" s="72"/>
      <c r="I97" s="72" t="s">
        <v>44</v>
      </c>
      <c r="J97" s="12">
        <f>IF(C97&lt;&gt;"",SUM(K97:DR97)/データ!$D$2,"")</f>
        <v>0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3"/>
      <c r="F98" s="73"/>
      <c r="G98" s="73"/>
      <c r="H98" s="73"/>
      <c r="I98" s="73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0"/>
      <c r="B99" s="70"/>
      <c r="C99" s="70" t="s">
        <v>114</v>
      </c>
      <c r="D99" s="70" t="s">
        <v>115</v>
      </c>
      <c r="E99" s="72" t="s">
        <v>88</v>
      </c>
      <c r="F99" s="72" t="s">
        <v>88</v>
      </c>
      <c r="G99" s="72" t="s">
        <v>88</v>
      </c>
      <c r="H99" s="72"/>
      <c r="I99" s="72" t="s">
        <v>44</v>
      </c>
      <c r="J99" s="12">
        <f>IF(C99&lt;&gt;"",SUM(K99:DR99)/データ!$D$2,"")</f>
        <v>0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1"/>
      <c r="B100" s="71"/>
      <c r="C100" s="71"/>
      <c r="D100" s="71"/>
      <c r="E100" s="73"/>
      <c r="F100" s="73"/>
      <c r="G100" s="73"/>
      <c r="H100" s="73"/>
      <c r="I100" s="73"/>
      <c r="J100" s="13">
        <f>IF(C99&lt;&gt;"",SUM(K100:DR100)/データ!$D$2,"")</f>
        <v>0</v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0"/>
      <c r="B101" s="70"/>
      <c r="C101" s="70"/>
      <c r="D101" s="70"/>
      <c r="E101" s="72"/>
      <c r="F101" s="72"/>
      <c r="G101" s="72"/>
      <c r="H101" s="72"/>
      <c r="I101" s="72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1"/>
      <c r="B102" s="71"/>
      <c r="C102" s="71"/>
      <c r="D102" s="71"/>
      <c r="E102" s="73"/>
      <c r="F102" s="73"/>
      <c r="G102" s="73"/>
      <c r="H102" s="73"/>
      <c r="I102" s="73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0"/>
      <c r="B103" s="70"/>
      <c r="C103" s="70"/>
      <c r="D103" s="70"/>
      <c r="E103" s="72"/>
      <c r="F103" s="72"/>
      <c r="G103" s="72"/>
      <c r="H103" s="72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1"/>
      <c r="B104" s="71"/>
      <c r="C104" s="71"/>
      <c r="D104" s="71"/>
      <c r="E104" s="73"/>
      <c r="F104" s="73"/>
      <c r="G104" s="73"/>
      <c r="H104" s="73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0"/>
      <c r="B105" s="70"/>
      <c r="C105" s="70"/>
      <c r="D105" s="70"/>
      <c r="E105" s="72"/>
      <c r="F105" s="72"/>
      <c r="G105" s="72"/>
      <c r="H105" s="72"/>
      <c r="I105" s="72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1"/>
      <c r="B106" s="71"/>
      <c r="C106" s="71"/>
      <c r="D106" s="71"/>
      <c r="E106" s="73"/>
      <c r="F106" s="73"/>
      <c r="G106" s="73"/>
      <c r="H106" s="73"/>
      <c r="I106" s="73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9"/>
      <c r="B107" s="79"/>
      <c r="C107" s="79"/>
      <c r="D107" s="79"/>
      <c r="E107" s="88"/>
      <c r="F107" s="88"/>
      <c r="G107" s="88"/>
      <c r="H107" s="88"/>
      <c r="I107" s="72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9"/>
      <c r="B108" s="79"/>
      <c r="C108" s="79"/>
      <c r="D108" s="79"/>
      <c r="E108" s="88"/>
      <c r="F108" s="88"/>
      <c r="G108" s="88"/>
      <c r="H108" s="88"/>
      <c r="I108" s="73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9"/>
      <c r="B109" s="79"/>
      <c r="C109" s="79"/>
      <c r="D109" s="79"/>
      <c r="E109" s="88"/>
      <c r="F109" s="88"/>
      <c r="G109" s="88"/>
      <c r="H109" s="88"/>
      <c r="I109" s="72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9"/>
      <c r="B110" s="79"/>
      <c r="C110" s="79"/>
      <c r="D110" s="79"/>
      <c r="E110" s="88"/>
      <c r="F110" s="88"/>
      <c r="G110" s="88"/>
      <c r="H110" s="88"/>
      <c r="I110" s="73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9"/>
      <c r="B111" s="79"/>
      <c r="C111" s="79"/>
      <c r="D111" s="79"/>
      <c r="E111" s="88"/>
      <c r="F111" s="88"/>
      <c r="G111" s="88"/>
      <c r="H111" s="88"/>
      <c r="I111" s="72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9"/>
      <c r="B112" s="79"/>
      <c r="C112" s="79"/>
      <c r="D112" s="79"/>
      <c r="E112" s="88"/>
      <c r="F112" s="88"/>
      <c r="G112" s="88"/>
      <c r="H112" s="88"/>
      <c r="I112" s="73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9"/>
      <c r="B113" s="79"/>
      <c r="C113" s="79"/>
      <c r="D113" s="79"/>
      <c r="E113" s="88"/>
      <c r="F113" s="88"/>
      <c r="G113" s="88"/>
      <c r="H113" s="88"/>
      <c r="I113" s="88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9"/>
      <c r="B114" s="79"/>
      <c r="C114" s="79"/>
      <c r="D114" s="79"/>
      <c r="E114" s="88"/>
      <c r="F114" s="88"/>
      <c r="G114" s="88"/>
      <c r="H114" s="88"/>
      <c r="I114" s="88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9"/>
      <c r="B115" s="79"/>
      <c r="C115" s="79"/>
      <c r="D115" s="79"/>
      <c r="E115" s="88"/>
      <c r="F115" s="88"/>
      <c r="G115" s="88"/>
      <c r="H115" s="88"/>
      <c r="I115" s="88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9"/>
      <c r="B116" s="79"/>
      <c r="C116" s="79"/>
      <c r="D116" s="79"/>
      <c r="E116" s="88"/>
      <c r="F116" s="88"/>
      <c r="G116" s="88"/>
      <c r="H116" s="88"/>
      <c r="I116" s="88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9"/>
      <c r="B117" s="79"/>
      <c r="C117" s="79"/>
      <c r="D117" s="79"/>
      <c r="E117" s="88"/>
      <c r="F117" s="88"/>
      <c r="G117" s="88"/>
      <c r="H117" s="88"/>
      <c r="I117" s="88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9"/>
      <c r="B118" s="79"/>
      <c r="C118" s="79"/>
      <c r="D118" s="79"/>
      <c r="E118" s="88"/>
      <c r="F118" s="88"/>
      <c r="G118" s="88"/>
      <c r="H118" s="88"/>
      <c r="I118" s="88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9"/>
      <c r="B119" s="79"/>
      <c r="C119" s="79"/>
      <c r="D119" s="79"/>
      <c r="E119" s="88"/>
      <c r="F119" s="88"/>
      <c r="G119" s="88"/>
      <c r="H119" s="88"/>
      <c r="I119" s="88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9"/>
      <c r="B120" s="79"/>
      <c r="C120" s="79"/>
      <c r="D120" s="79"/>
      <c r="E120" s="88"/>
      <c r="F120" s="88"/>
      <c r="G120" s="88"/>
      <c r="H120" s="88"/>
      <c r="I120" s="88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9"/>
      <c r="B123" s="79"/>
      <c r="C123" s="79"/>
      <c r="D123" s="79"/>
      <c r="E123" s="88"/>
      <c r="F123" s="88"/>
      <c r="G123" s="88"/>
      <c r="H123" s="88"/>
      <c r="I123" s="88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9"/>
      <c r="B124" s="79"/>
      <c r="C124" s="79"/>
      <c r="D124" s="79"/>
      <c r="E124" s="88"/>
      <c r="F124" s="88"/>
      <c r="G124" s="88"/>
      <c r="H124" s="88"/>
      <c r="I124" s="88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9"/>
      <c r="B125" s="79"/>
      <c r="C125" s="79"/>
      <c r="D125" s="79"/>
      <c r="E125" s="88"/>
      <c r="F125" s="88"/>
      <c r="G125" s="88"/>
      <c r="H125" s="88"/>
      <c r="I125" s="88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9"/>
      <c r="B126" s="79"/>
      <c r="C126" s="79"/>
      <c r="D126" s="79"/>
      <c r="E126" s="88"/>
      <c r="F126" s="88"/>
      <c r="G126" s="88"/>
      <c r="H126" s="88"/>
      <c r="I126" s="88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9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4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13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10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9</v>
      </c>
      <c r="BL129" s="28">
        <f t="array" ref="BL129">SUM(IF(MOD(ROW(BL$5:BL$126),2)=0,BL$5:BL$126,0))</f>
        <v>0</v>
      </c>
      <c r="BM129" s="28">
        <f t="array" ref="BM129">SUM(IF(MOD(ROW(BM$5:BM$126),2)=0,BM$5:BM$126,0))</f>
        <v>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0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33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38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35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195</v>
      </c>
      <c r="BW132" s="30">
        <f t="shared" si="0"/>
        <v>195</v>
      </c>
      <c r="BX132" s="30">
        <f t="shared" si="0"/>
        <v>195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36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158</v>
      </c>
      <c r="BL133" s="30">
        <f t="shared" si="2"/>
        <v>158</v>
      </c>
      <c r="BM133" s="30">
        <f t="shared" si="2"/>
        <v>158</v>
      </c>
      <c r="BN133" s="30">
        <f t="shared" si="2"/>
        <v>158</v>
      </c>
      <c r="BO133" s="30">
        <f t="shared" si="2"/>
        <v>158</v>
      </c>
      <c r="BP133" s="30">
        <f t="shared" si="2"/>
        <v>158</v>
      </c>
      <c r="BQ133" s="30">
        <f t="shared" si="2"/>
        <v>158</v>
      </c>
      <c r="BR133" s="30">
        <f t="shared" si="2"/>
        <v>158</v>
      </c>
      <c r="BS133" s="30">
        <f t="shared" si="2"/>
        <v>158</v>
      </c>
      <c r="BT133" s="30">
        <f t="shared" si="2"/>
        <v>158</v>
      </c>
      <c r="BU133" s="30">
        <f t="shared" si="2"/>
        <v>158</v>
      </c>
      <c r="BV133" s="30">
        <f t="shared" si="2"/>
        <v>158</v>
      </c>
      <c r="BW133" s="30">
        <f t="shared" si="2"/>
        <v>158</v>
      </c>
      <c r="BX133" s="30">
        <f t="shared" si="2"/>
        <v>158</v>
      </c>
      <c r="BY133" s="30">
        <f t="shared" ref="BY133:DR133" si="3">BY129+BX133</f>
        <v>158</v>
      </c>
      <c r="BZ133" s="30">
        <f t="shared" si="3"/>
        <v>158</v>
      </c>
      <c r="CA133" s="30">
        <f t="shared" si="3"/>
        <v>158</v>
      </c>
      <c r="CB133" s="30">
        <f t="shared" si="3"/>
        <v>158</v>
      </c>
      <c r="CC133" s="30">
        <f t="shared" si="3"/>
        <v>158</v>
      </c>
      <c r="CD133" s="30">
        <f t="shared" si="3"/>
        <v>158</v>
      </c>
      <c r="CE133" s="30">
        <f t="shared" si="3"/>
        <v>158</v>
      </c>
      <c r="CF133" s="30">
        <f t="shared" si="3"/>
        <v>158</v>
      </c>
      <c r="CG133" s="30">
        <f t="shared" si="3"/>
        <v>158</v>
      </c>
      <c r="CH133" s="30">
        <f t="shared" si="3"/>
        <v>158</v>
      </c>
      <c r="CI133" s="30">
        <f t="shared" si="3"/>
        <v>158</v>
      </c>
      <c r="CJ133" s="30">
        <f t="shared" si="3"/>
        <v>158</v>
      </c>
      <c r="CK133" s="30">
        <f t="shared" si="3"/>
        <v>158</v>
      </c>
      <c r="CL133" s="30">
        <f t="shared" si="3"/>
        <v>158</v>
      </c>
      <c r="CM133" s="30">
        <f t="shared" si="3"/>
        <v>158</v>
      </c>
      <c r="CN133" s="30">
        <f t="shared" si="3"/>
        <v>158</v>
      </c>
      <c r="CO133" s="30">
        <f>CO129+CN133</f>
        <v>158</v>
      </c>
      <c r="CP133" s="30">
        <f t="shared" si="3"/>
        <v>158</v>
      </c>
      <c r="CQ133" s="30">
        <f t="shared" si="3"/>
        <v>158</v>
      </c>
      <c r="CR133" s="30">
        <f t="shared" si="3"/>
        <v>158</v>
      </c>
      <c r="CS133" s="30">
        <f t="shared" si="3"/>
        <v>158</v>
      </c>
      <c r="CT133" s="30">
        <f t="shared" si="3"/>
        <v>158</v>
      </c>
      <c r="CU133" s="30">
        <f t="shared" si="3"/>
        <v>158</v>
      </c>
      <c r="CV133" s="30">
        <f t="shared" si="3"/>
        <v>158</v>
      </c>
      <c r="CW133" s="30">
        <f t="shared" si="3"/>
        <v>158</v>
      </c>
      <c r="CX133" s="30">
        <f t="shared" si="3"/>
        <v>158</v>
      </c>
      <c r="CY133" s="30">
        <f t="shared" si="3"/>
        <v>158</v>
      </c>
      <c r="CZ133" s="30">
        <f t="shared" si="3"/>
        <v>158</v>
      </c>
      <c r="DA133" s="30">
        <f t="shared" si="3"/>
        <v>158</v>
      </c>
      <c r="DB133" s="30">
        <f t="shared" si="3"/>
        <v>158</v>
      </c>
      <c r="DC133" s="30">
        <f t="shared" si="3"/>
        <v>158</v>
      </c>
      <c r="DD133" s="30">
        <f t="shared" si="3"/>
        <v>158</v>
      </c>
      <c r="DE133" s="30">
        <f t="shared" si="3"/>
        <v>158</v>
      </c>
      <c r="DF133" s="30">
        <f t="shared" si="3"/>
        <v>158</v>
      </c>
      <c r="DG133" s="30">
        <f t="shared" si="3"/>
        <v>158</v>
      </c>
      <c r="DH133" s="30">
        <f t="shared" si="3"/>
        <v>158</v>
      </c>
      <c r="DI133" s="30">
        <f t="shared" si="3"/>
        <v>158</v>
      </c>
      <c r="DJ133" s="30">
        <f t="shared" si="3"/>
        <v>158</v>
      </c>
      <c r="DK133" s="30">
        <f t="shared" si="3"/>
        <v>158</v>
      </c>
      <c r="DL133" s="30">
        <f t="shared" si="3"/>
        <v>158</v>
      </c>
      <c r="DM133" s="30">
        <f t="shared" si="3"/>
        <v>158</v>
      </c>
      <c r="DN133" s="30">
        <f t="shared" si="3"/>
        <v>158</v>
      </c>
      <c r="DO133" s="30">
        <f t="shared" si="3"/>
        <v>158</v>
      </c>
      <c r="DP133" s="30">
        <f t="shared" si="3"/>
        <v>158</v>
      </c>
      <c r="DQ133" s="30">
        <f t="shared" si="3"/>
        <v>158</v>
      </c>
      <c r="DR133" s="30">
        <f t="shared" si="3"/>
        <v>158</v>
      </c>
    </row>
    <row r="134" spans="1:123" s="26" customFormat="1" x14ac:dyDescent="0.15">
      <c r="A134" s="25"/>
      <c r="J134" s="27" t="s">
        <v>37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47</v>
      </c>
      <c r="BO134" s="30">
        <f t="shared" si="5"/>
        <v>47</v>
      </c>
      <c r="BP134" s="30">
        <f t="shared" si="5"/>
        <v>47</v>
      </c>
      <c r="BQ134" s="30">
        <f t="shared" si="5"/>
        <v>47</v>
      </c>
      <c r="BR134" s="30">
        <f t="shared" si="5"/>
        <v>47</v>
      </c>
      <c r="BS134" s="30">
        <f t="shared" si="5"/>
        <v>47</v>
      </c>
      <c r="BT134" s="30">
        <f t="shared" si="5"/>
        <v>47</v>
      </c>
      <c r="BU134" s="30">
        <f t="shared" si="5"/>
        <v>47</v>
      </c>
      <c r="BV134" s="30">
        <f t="shared" si="5"/>
        <v>47</v>
      </c>
      <c r="BW134" s="30">
        <f t="shared" si="5"/>
        <v>47</v>
      </c>
      <c r="BX134" s="30">
        <f t="shared" si="5"/>
        <v>47</v>
      </c>
      <c r="BY134" s="30">
        <f t="shared" ref="BY134:DR134" si="6">BY130+BX134</f>
        <v>47</v>
      </c>
      <c r="BZ134" s="30">
        <f t="shared" si="6"/>
        <v>47</v>
      </c>
      <c r="CA134" s="30">
        <f t="shared" si="6"/>
        <v>47</v>
      </c>
      <c r="CB134" s="30">
        <f t="shared" si="6"/>
        <v>47</v>
      </c>
      <c r="CC134" s="30">
        <f t="shared" si="6"/>
        <v>47</v>
      </c>
      <c r="CD134" s="30">
        <f t="shared" si="6"/>
        <v>47</v>
      </c>
      <c r="CE134" s="30">
        <f t="shared" si="6"/>
        <v>47</v>
      </c>
      <c r="CF134" s="30">
        <f t="shared" si="6"/>
        <v>47</v>
      </c>
      <c r="CG134" s="30">
        <f t="shared" si="6"/>
        <v>47</v>
      </c>
      <c r="CH134" s="30">
        <f t="shared" si="6"/>
        <v>47</v>
      </c>
      <c r="CI134" s="30">
        <f t="shared" si="6"/>
        <v>47</v>
      </c>
      <c r="CJ134" s="30">
        <f t="shared" si="6"/>
        <v>47</v>
      </c>
      <c r="CK134" s="30">
        <f t="shared" si="6"/>
        <v>47</v>
      </c>
      <c r="CL134" s="30">
        <f t="shared" si="6"/>
        <v>47</v>
      </c>
      <c r="CM134" s="30">
        <f t="shared" si="6"/>
        <v>47</v>
      </c>
      <c r="CN134" s="30">
        <f t="shared" si="6"/>
        <v>47</v>
      </c>
      <c r="CO134" s="30">
        <f>CO130+CN134</f>
        <v>47</v>
      </c>
      <c r="CP134" s="30">
        <f t="shared" si="6"/>
        <v>47</v>
      </c>
      <c r="CQ134" s="30">
        <f t="shared" si="6"/>
        <v>47</v>
      </c>
      <c r="CR134" s="30">
        <f t="shared" si="6"/>
        <v>47</v>
      </c>
      <c r="CS134" s="30">
        <f t="shared" si="6"/>
        <v>47</v>
      </c>
      <c r="CT134" s="30">
        <f t="shared" si="6"/>
        <v>47</v>
      </c>
      <c r="CU134" s="30">
        <f t="shared" si="6"/>
        <v>47</v>
      </c>
      <c r="CV134" s="30">
        <f t="shared" si="6"/>
        <v>47</v>
      </c>
      <c r="CW134" s="30">
        <f t="shared" si="6"/>
        <v>47</v>
      </c>
      <c r="CX134" s="30">
        <f t="shared" si="6"/>
        <v>47</v>
      </c>
      <c r="CY134" s="30">
        <f t="shared" si="6"/>
        <v>47</v>
      </c>
      <c r="CZ134" s="30">
        <f t="shared" si="6"/>
        <v>47</v>
      </c>
      <c r="DA134" s="30">
        <f t="shared" si="6"/>
        <v>47</v>
      </c>
      <c r="DB134" s="30">
        <f t="shared" si="6"/>
        <v>47</v>
      </c>
      <c r="DC134" s="30">
        <f t="shared" si="6"/>
        <v>47</v>
      </c>
      <c r="DD134" s="30">
        <f t="shared" si="6"/>
        <v>47</v>
      </c>
      <c r="DE134" s="30">
        <f t="shared" si="6"/>
        <v>47</v>
      </c>
      <c r="DF134" s="30">
        <f t="shared" si="6"/>
        <v>47</v>
      </c>
      <c r="DG134" s="30">
        <f t="shared" si="6"/>
        <v>47</v>
      </c>
      <c r="DH134" s="30">
        <f t="shared" si="6"/>
        <v>47</v>
      </c>
      <c r="DI134" s="30">
        <f t="shared" si="6"/>
        <v>47</v>
      </c>
      <c r="DJ134" s="30">
        <f t="shared" si="6"/>
        <v>47</v>
      </c>
      <c r="DK134" s="30">
        <f t="shared" si="6"/>
        <v>47</v>
      </c>
      <c r="DL134" s="30">
        <f t="shared" si="6"/>
        <v>47</v>
      </c>
      <c r="DM134" s="30">
        <f t="shared" si="6"/>
        <v>47</v>
      </c>
      <c r="DN134" s="30">
        <f t="shared" si="6"/>
        <v>47</v>
      </c>
      <c r="DO134" s="30">
        <f t="shared" si="6"/>
        <v>47</v>
      </c>
      <c r="DP134" s="30">
        <f t="shared" si="6"/>
        <v>47</v>
      </c>
      <c r="DQ134" s="30">
        <f t="shared" si="6"/>
        <v>47</v>
      </c>
      <c r="DR134" s="30">
        <f t="shared" si="6"/>
        <v>47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34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 DM5:DR48 DN47:DR50 DM31:DQ52 DN51:DQ54 K55:DR70">
    <cfRule type="expression" dxfId="1342" priority="1266">
      <formula>ISERROR(MATCH(K$4,INDIRECT("データ!$B$2:$B$15"),0))=FALSE</formula>
    </cfRule>
    <cfRule type="expression" dxfId="1341" priority="1267">
      <formula>WEEKDAY(K$4)=7</formula>
    </cfRule>
    <cfRule type="expression" dxfId="1340" priority="1268">
      <formula>WEEKDAY(K$4)=1</formula>
    </cfRule>
  </conditionalFormatting>
  <conditionalFormatting sqref="J11 J17 J19 J23 J25 J27 J29 J31 J43 J45 J47 J49 J51 J53 J55 J57 J59 J61 J63 J65 J67 J69 J9 D9:D10 I9:I10 J41 J35 J37 J33 J21">
    <cfRule type="expression" dxfId="1339" priority="1265">
      <formula>$C9=""</formula>
    </cfRule>
  </conditionalFormatting>
  <conditionalFormatting sqref="J12 J18 J20 J24 J26 J28 J30 J32 J44 J46 J48 J50 J52 J54 J56 J58 J60 J62 J64 J66 J68 J70 J10 J42 J36 J38 J34 J22">
    <cfRule type="expression" dxfId="1338" priority="1264">
      <formula>$C9=""</formula>
    </cfRule>
  </conditionalFormatting>
  <conditionalFormatting sqref="J5">
    <cfRule type="expression" dxfId="1337" priority="1246">
      <formula>$C5=""</formula>
    </cfRule>
  </conditionalFormatting>
  <conditionalFormatting sqref="J6">
    <cfRule type="expression" dxfId="1336" priority="1245">
      <formula>$C5=""</formula>
    </cfRule>
  </conditionalFormatting>
  <conditionalFormatting sqref="J7">
    <cfRule type="expression" dxfId="1335" priority="1244">
      <formula>$C7=""</formula>
    </cfRule>
  </conditionalFormatting>
  <conditionalFormatting sqref="J8">
    <cfRule type="expression" dxfId="1334" priority="1243">
      <formula>$C7=""</formula>
    </cfRule>
  </conditionalFormatting>
  <conditionalFormatting sqref="G7:I8 D7:E8">
    <cfRule type="expression" dxfId="1333" priority="1235">
      <formula>$C7=""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7:DR57 K55:DR55 DM51:DQ51 DM49:DR49 DM47:DR47 DM45:DR45 DM43:DR43 DM41:DR41 DM39:DR39 K63:DR63 K61:DR61 K59:DR59">
    <cfRule type="expression" dxfId="1332" priority="1238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8:DR58 K56:DR56 DM52:DQ52 DM50:DR50 DM48:DR48 DM42:DR42 DM40:DR40 DM46:DR46 DM44:DR44 K64:DR64 K62:DR62 K60:DR60">
    <cfRule type="expression" dxfId="1331" priority="1237">
      <formula>K6&lt;&gt;""</formula>
    </cfRule>
  </conditionalFormatting>
  <conditionalFormatting sqref="D11:E12">
    <cfRule type="expression" dxfId="1330" priority="1233">
      <formula>$C11=""</formula>
    </cfRule>
  </conditionalFormatting>
  <conditionalFormatting sqref="F7:F8">
    <cfRule type="expression" dxfId="1329" priority="1234">
      <formula>$C7=""</formula>
    </cfRule>
  </conditionalFormatting>
  <conditionalFormatting sqref="C7:C12">
    <cfRule type="expression" dxfId="1328" priority="1228">
      <formula>$I7="遂行中"</formula>
    </cfRule>
    <cfRule type="expression" dxfId="1327" priority="1230">
      <formula>$I7="完了"</formula>
    </cfRule>
  </conditionalFormatting>
  <conditionalFormatting sqref="F11:F12">
    <cfRule type="expression" dxfId="1326" priority="1209">
      <formula>$C11=""</formula>
    </cfRule>
  </conditionalFormatting>
  <conditionalFormatting sqref="J15">
    <cfRule type="expression" dxfId="1325" priority="1226">
      <formula>$C15=""</formula>
    </cfRule>
  </conditionalFormatting>
  <conditionalFormatting sqref="J16">
    <cfRule type="expression" dxfId="1324" priority="1225">
      <formula>$C15=""</formula>
    </cfRule>
  </conditionalFormatting>
  <conditionalFormatting sqref="J13">
    <cfRule type="expression" dxfId="1323" priority="1220">
      <formula>$C13=""</formula>
    </cfRule>
  </conditionalFormatting>
  <conditionalFormatting sqref="J14">
    <cfRule type="expression" dxfId="1322" priority="1219">
      <formula>$C13=""</formula>
    </cfRule>
  </conditionalFormatting>
  <conditionalFormatting sqref="E9:E10 G9:H10">
    <cfRule type="expression" dxfId="1321" priority="1208">
      <formula>$C9=""</formula>
    </cfRule>
  </conditionalFormatting>
  <conditionalFormatting sqref="F9:F10">
    <cfRule type="expression" dxfId="1320" priority="1207">
      <formula>$C9=""</formula>
    </cfRule>
  </conditionalFormatting>
  <conditionalFormatting sqref="D5:I6">
    <cfRule type="expression" dxfId="1319" priority="1179">
      <formula>$C5=""</formula>
    </cfRule>
  </conditionalFormatting>
  <conditionalFormatting sqref="C5:C6">
    <cfRule type="expression" dxfId="1318" priority="1177">
      <formula>$I5="遂行中"</formula>
    </cfRule>
    <cfRule type="expression" dxfId="1317" priority="1178">
      <formula>$I5="完了"</formula>
    </cfRule>
  </conditionalFormatting>
  <conditionalFormatting sqref="I11:I12">
    <cfRule type="expression" dxfId="1316" priority="1176">
      <formula>$C11=""</formula>
    </cfRule>
  </conditionalFormatting>
  <conditionalFormatting sqref="G11:G12">
    <cfRule type="expression" dxfId="1315" priority="1175">
      <formula>$C11=""</formula>
    </cfRule>
  </conditionalFormatting>
  <conditionalFormatting sqref="H11:H12">
    <cfRule type="expression" dxfId="1314" priority="1174">
      <formula>$C11=""</formula>
    </cfRule>
  </conditionalFormatting>
  <conditionalFormatting sqref="J39">
    <cfRule type="expression" dxfId="1313" priority="1168">
      <formula>$C39=""</formula>
    </cfRule>
  </conditionalFormatting>
  <conditionalFormatting sqref="J40">
    <cfRule type="expression" dxfId="1312" priority="1167">
      <formula>$C39=""</formula>
    </cfRule>
  </conditionalFormatting>
  <conditionalFormatting sqref="K71:DR126">
    <cfRule type="expression" dxfId="1311" priority="1164">
      <formula>ISERROR(MATCH(K$4,INDIRECT("データ!$B$2:$B$15"),0))=FALSE</formula>
    </cfRule>
    <cfRule type="expression" dxfId="1310" priority="1165">
      <formula>WEEKDAY(K$4)=7</formula>
    </cfRule>
    <cfRule type="expression" dxfId="1309" priority="1166">
      <formula>WEEKDAY(K$4)=1</formula>
    </cfRule>
  </conditionalFormatting>
  <conditionalFormatting sqref="J73 J75 J79 J81 J83 J85 J87 J99 J101 J103 J105 J107 J109 J111 J113 J115 J117 J119 J121 J123 J125 J97 J91 J93 J89 J77 D107:I126">
    <cfRule type="expression" dxfId="1308" priority="1163">
      <formula>$C73=""</formula>
    </cfRule>
  </conditionalFormatting>
  <conditionalFormatting sqref="J74 J76 J80 J82 J84 J86 J88 J100 J102 J104 J106 J108 J110 J112 J114 J116 J118 J120 J122 J124 J126 J98 J92 J94 J90 J78">
    <cfRule type="expression" dxfId="1307" priority="1162">
      <formula>$C73=""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1306" priority="1161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1305" priority="1160">
      <formula>K72&lt;&gt;""</formula>
    </cfRule>
  </conditionalFormatting>
  <conditionalFormatting sqref="C107:C126">
    <cfRule type="expression" dxfId="1304" priority="1158">
      <formula>$I107="遂行中"</formula>
    </cfRule>
    <cfRule type="expression" dxfId="1303" priority="1159">
      <formula>$I107="完了"</formula>
    </cfRule>
  </conditionalFormatting>
  <conditionalFormatting sqref="J71">
    <cfRule type="expression" dxfId="1302" priority="1156">
      <formula>$C71=""</formula>
    </cfRule>
  </conditionalFormatting>
  <conditionalFormatting sqref="J72">
    <cfRule type="expression" dxfId="1301" priority="1155">
      <formula>$C71=""</formula>
    </cfRule>
  </conditionalFormatting>
  <conditionalFormatting sqref="J95">
    <cfRule type="expression" dxfId="1300" priority="1151">
      <formula>$C95=""</formula>
    </cfRule>
  </conditionalFormatting>
  <conditionalFormatting sqref="J96">
    <cfRule type="expression" dxfId="1299" priority="1150">
      <formula>$C95=""</formula>
    </cfRule>
  </conditionalFormatting>
  <conditionalFormatting sqref="K5:DL52">
    <cfRule type="expression" dxfId="1298" priority="1128">
      <formula>ISERROR(MATCH(K$4,INDIRECT("データ!$B$2:$B$15"),0))=FALSE</formula>
    </cfRule>
    <cfRule type="expression" dxfId="1297" priority="1129">
      <formula>WEEKDAY(K$4)=7</formula>
    </cfRule>
    <cfRule type="expression" dxfId="1296" priority="1130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1295" priority="1127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1294" priority="1126">
      <formula>K6&lt;&gt;""</formula>
    </cfRule>
  </conditionalFormatting>
  <conditionalFormatting sqref="E17:I18 I15:I16 H19:I22">
    <cfRule type="expression" dxfId="1278" priority="818">
      <formula>$C15=""</formula>
    </cfRule>
  </conditionalFormatting>
  <conditionalFormatting sqref="G13:I14 E13:E14">
    <cfRule type="expression" dxfId="1277" priority="817">
      <formula>$C13=""</formula>
    </cfRule>
  </conditionalFormatting>
  <conditionalFormatting sqref="F13:F14">
    <cfRule type="expression" dxfId="1276" priority="816">
      <formula>$C13=""</formula>
    </cfRule>
  </conditionalFormatting>
  <conditionalFormatting sqref="D15:D22">
    <cfRule type="expression" dxfId="1275" priority="815">
      <formula>$C15=""</formula>
    </cfRule>
  </conditionalFormatting>
  <conditionalFormatting sqref="D13:D14">
    <cfRule type="expression" dxfId="1274" priority="812">
      <formula>$C13=""</formula>
    </cfRule>
  </conditionalFormatting>
  <conditionalFormatting sqref="C15:C22">
    <cfRule type="expression" dxfId="1273" priority="813">
      <formula>$I15="遂行中"</formula>
    </cfRule>
    <cfRule type="expression" dxfId="1272" priority="814">
      <formula>$I15="完了"</formula>
    </cfRule>
  </conditionalFormatting>
  <conditionalFormatting sqref="C13:C14">
    <cfRule type="expression" dxfId="1271" priority="810">
      <formula>$I13="遂行中"</formula>
    </cfRule>
    <cfRule type="expression" dxfId="1270" priority="811">
      <formula>$I13="完了"</formula>
    </cfRule>
  </conditionalFormatting>
  <conditionalFormatting sqref="E15:E16">
    <cfRule type="expression" dxfId="1269" priority="809">
      <formula>$C15=""</formula>
    </cfRule>
  </conditionalFormatting>
  <conditionalFormatting sqref="F15:F16">
    <cfRule type="expression" dxfId="1268" priority="808">
      <formula>$C15=""</formula>
    </cfRule>
  </conditionalFormatting>
  <conditionalFormatting sqref="G15:G16">
    <cfRule type="expression" dxfId="1267" priority="807">
      <formula>$C15=""</formula>
    </cfRule>
  </conditionalFormatting>
  <conditionalFormatting sqref="H15:H16">
    <cfRule type="expression" dxfId="1266" priority="806">
      <formula>$C15=""</formula>
    </cfRule>
  </conditionalFormatting>
  <conditionalFormatting sqref="E19:E20">
    <cfRule type="expression" dxfId="1265" priority="805">
      <formula>$C19=""</formula>
    </cfRule>
  </conditionalFormatting>
  <conditionalFormatting sqref="F19:F20">
    <cfRule type="expression" dxfId="1264" priority="804">
      <formula>$C19=""</formula>
    </cfRule>
  </conditionalFormatting>
  <conditionalFormatting sqref="G19:G20">
    <cfRule type="expression" dxfId="1263" priority="803">
      <formula>$C19=""</formula>
    </cfRule>
  </conditionalFormatting>
  <conditionalFormatting sqref="H23:I24">
    <cfRule type="expression" dxfId="1262" priority="802">
      <formula>$C23=""</formula>
    </cfRule>
  </conditionalFormatting>
  <conditionalFormatting sqref="D23:D24">
    <cfRule type="expression" dxfId="1261" priority="801">
      <formula>$C23=""</formula>
    </cfRule>
  </conditionalFormatting>
  <conditionalFormatting sqref="C23:C24">
    <cfRule type="expression" dxfId="1260" priority="799">
      <formula>$I23="遂行中"</formula>
    </cfRule>
    <cfRule type="expression" dxfId="1259" priority="800">
      <formula>$I23="完了"</formula>
    </cfRule>
  </conditionalFormatting>
  <conditionalFormatting sqref="E23:E24">
    <cfRule type="expression" dxfId="1258" priority="798">
      <formula>$C23=""</formula>
    </cfRule>
  </conditionalFormatting>
  <conditionalFormatting sqref="F23:F24">
    <cfRule type="expression" dxfId="1257" priority="797">
      <formula>$C23=""</formula>
    </cfRule>
  </conditionalFormatting>
  <conditionalFormatting sqref="G23:G24">
    <cfRule type="expression" dxfId="1256" priority="796">
      <formula>$C23=""</formula>
    </cfRule>
  </conditionalFormatting>
  <conditionalFormatting sqref="E21:E22">
    <cfRule type="expression" dxfId="1255" priority="795">
      <formula>$C21=""</formula>
    </cfRule>
  </conditionalFormatting>
  <conditionalFormatting sqref="F21:F22">
    <cfRule type="expression" dxfId="1254" priority="794">
      <formula>$C21=""</formula>
    </cfRule>
  </conditionalFormatting>
  <conditionalFormatting sqref="G21:G22">
    <cfRule type="expression" dxfId="1253" priority="793">
      <formula>$C21=""</formula>
    </cfRule>
  </conditionalFormatting>
  <conditionalFormatting sqref="H27:I28">
    <cfRule type="expression" dxfId="1252" priority="792">
      <formula>$C27=""</formula>
    </cfRule>
  </conditionalFormatting>
  <conditionalFormatting sqref="D27:D30">
    <cfRule type="expression" dxfId="1251" priority="791">
      <formula>$C27=""</formula>
    </cfRule>
  </conditionalFormatting>
  <conditionalFormatting sqref="C27:C28">
    <cfRule type="expression" dxfId="1250" priority="789">
      <formula>$I27="遂行中"</formula>
    </cfRule>
    <cfRule type="expression" dxfId="1249" priority="790">
      <formula>$I27="完了"</formula>
    </cfRule>
  </conditionalFormatting>
  <conditionalFormatting sqref="E27:E28">
    <cfRule type="expression" dxfId="1248" priority="788">
      <formula>$C27=""</formula>
    </cfRule>
  </conditionalFormatting>
  <conditionalFormatting sqref="F27:F28">
    <cfRule type="expression" dxfId="1247" priority="787">
      <formula>$C27=""</formula>
    </cfRule>
  </conditionalFormatting>
  <conditionalFormatting sqref="G27:G28">
    <cfRule type="expression" dxfId="1246" priority="786">
      <formula>$C27=""</formula>
    </cfRule>
  </conditionalFormatting>
  <conditionalFormatting sqref="H29:I30">
    <cfRule type="expression" dxfId="1245" priority="785">
      <formula>$C29=""</formula>
    </cfRule>
  </conditionalFormatting>
  <conditionalFormatting sqref="D29:D30">
    <cfRule type="expression" dxfId="1244" priority="784">
      <formula>$C29=""</formula>
    </cfRule>
  </conditionalFormatting>
  <conditionalFormatting sqref="C29:C30">
    <cfRule type="expression" dxfId="1243" priority="782">
      <formula>$I29="遂行中"</formula>
    </cfRule>
    <cfRule type="expression" dxfId="1242" priority="783">
      <formula>$I29="完了"</formula>
    </cfRule>
  </conditionalFormatting>
  <conditionalFormatting sqref="H25:I26">
    <cfRule type="expression" dxfId="1231" priority="771">
      <formula>$C25=""</formula>
    </cfRule>
  </conditionalFormatting>
  <conditionalFormatting sqref="D25:D26">
    <cfRule type="expression" dxfId="1230" priority="770">
      <formula>$C25=""</formula>
    </cfRule>
  </conditionalFormatting>
  <conditionalFormatting sqref="C25:C26">
    <cfRule type="expression" dxfId="1229" priority="768">
      <formula>$I25="遂行中"</formula>
    </cfRule>
    <cfRule type="expression" dxfId="1228" priority="769">
      <formula>$I25="完了"</formula>
    </cfRule>
  </conditionalFormatting>
  <conditionalFormatting sqref="E25:E26">
    <cfRule type="expression" dxfId="1227" priority="767">
      <formula>$C25=""</formula>
    </cfRule>
  </conditionalFormatting>
  <conditionalFormatting sqref="F25:F26">
    <cfRule type="expression" dxfId="1226" priority="766">
      <formula>$C25=""</formula>
    </cfRule>
  </conditionalFormatting>
  <conditionalFormatting sqref="G25:G26">
    <cfRule type="expression" dxfId="1225" priority="765">
      <formula>$C25=""</formula>
    </cfRule>
  </conditionalFormatting>
  <conditionalFormatting sqref="CT55:DL68">
    <cfRule type="expression" dxfId="1104" priority="591">
      <formula>ISERROR(MATCH(CT$4,INDIRECT("データ!$B$2:$B$15"),0))=FALSE</formula>
    </cfRule>
    <cfRule type="expression" dxfId="1103" priority="592">
      <formula>WEEKDAY(CT$4)=7</formula>
    </cfRule>
    <cfRule type="expression" dxfId="1102" priority="593">
      <formula>WEEKDAY(CT$4)=1</formula>
    </cfRule>
  </conditionalFormatting>
  <conditionalFormatting sqref="CT67:DL67 CT65:DL65 CT57:DL57 CT55:DL55 CT63:DL63 CT61:DL61 CT59:DL59">
    <cfRule type="expression" dxfId="1101" priority="590">
      <formula>CT55&lt;&gt;""</formula>
    </cfRule>
  </conditionalFormatting>
  <conditionalFormatting sqref="CT68:DL68 CT66:DL66 CT56:DL56 CT58:DL58 CT60:DL60 CT64:DL64 CT62:DL62">
    <cfRule type="expression" dxfId="1100" priority="589">
      <formula>CT56&lt;&gt;""</formula>
    </cfRule>
  </conditionalFormatting>
  <conditionalFormatting sqref="DM49:DM50">
    <cfRule type="expression" dxfId="1099" priority="586">
      <formula>ISERROR(MATCH(DM$4,INDIRECT("データ!$B$2:$B$15"),0))=FALSE</formula>
    </cfRule>
    <cfRule type="expression" dxfId="1098" priority="587">
      <formula>WEEKDAY(DM$4)=7</formula>
    </cfRule>
    <cfRule type="expression" dxfId="1097" priority="588">
      <formula>WEEKDAY(DM$4)=1</formula>
    </cfRule>
  </conditionalFormatting>
  <conditionalFormatting sqref="DM49">
    <cfRule type="expression" dxfId="1096" priority="585">
      <formula>DM49&lt;&gt;""</formula>
    </cfRule>
  </conditionalFormatting>
  <conditionalFormatting sqref="DM50">
    <cfRule type="expression" dxfId="1095" priority="584">
      <formula>DM50&lt;&gt;""</formula>
    </cfRule>
  </conditionalFormatting>
  <conditionalFormatting sqref="K49:DL50">
    <cfRule type="expression" dxfId="1094" priority="581">
      <formula>ISERROR(MATCH(K$4,INDIRECT("データ!$B$2:$B$15"),0))=FALSE</formula>
    </cfRule>
    <cfRule type="expression" dxfId="1093" priority="582">
      <formula>WEEKDAY(K$4)=7</formula>
    </cfRule>
    <cfRule type="expression" dxfId="1092" priority="583">
      <formula>WEEKDAY(K$4)=1</formula>
    </cfRule>
  </conditionalFormatting>
  <conditionalFormatting sqref="K49:DL49">
    <cfRule type="expression" dxfId="1091" priority="580">
      <formula>K49&lt;&gt;""</formula>
    </cfRule>
  </conditionalFormatting>
  <conditionalFormatting sqref="K50:DL50">
    <cfRule type="expression" dxfId="1090" priority="579">
      <formula>K50&lt;&gt;""</formula>
    </cfRule>
  </conditionalFormatting>
  <conditionalFormatting sqref="DN51:DR52">
    <cfRule type="expression" dxfId="1089" priority="556">
      <formula>ISERROR(MATCH(DN$4,INDIRECT("データ!$B$2:$B$15"),0))=FALSE</formula>
    </cfRule>
    <cfRule type="expression" dxfId="1088" priority="557">
      <formula>WEEKDAY(DN$4)=7</formula>
    </cfRule>
    <cfRule type="expression" dxfId="1087" priority="558">
      <formula>WEEKDAY(DN$4)=1</formula>
    </cfRule>
  </conditionalFormatting>
  <conditionalFormatting sqref="DN51:DR51">
    <cfRule type="expression" dxfId="1086" priority="555">
      <formula>DN51&lt;&gt;""</formula>
    </cfRule>
  </conditionalFormatting>
  <conditionalFormatting sqref="DN52:DR52">
    <cfRule type="expression" dxfId="1085" priority="554">
      <formula>DN52&lt;&gt;""</formula>
    </cfRule>
  </conditionalFormatting>
  <conditionalFormatting sqref="DM51:DM52">
    <cfRule type="expression" dxfId="1084" priority="551">
      <formula>ISERROR(MATCH(DM$4,INDIRECT("データ!$B$2:$B$15"),0))=FALSE</formula>
    </cfRule>
    <cfRule type="expression" dxfId="1083" priority="552">
      <formula>WEEKDAY(DM$4)=7</formula>
    </cfRule>
    <cfRule type="expression" dxfId="1082" priority="553">
      <formula>WEEKDAY(DM$4)=1</formula>
    </cfRule>
  </conditionalFormatting>
  <conditionalFormatting sqref="DM51">
    <cfRule type="expression" dxfId="1081" priority="550">
      <formula>DM51&lt;&gt;""</formula>
    </cfRule>
  </conditionalFormatting>
  <conditionalFormatting sqref="DM52">
    <cfRule type="expression" dxfId="1080" priority="549">
      <formula>DM52&lt;&gt;""</formula>
    </cfRule>
  </conditionalFormatting>
  <conditionalFormatting sqref="K51:DL52">
    <cfRule type="expression" dxfId="1079" priority="546">
      <formula>ISERROR(MATCH(K$4,INDIRECT("データ!$B$2:$B$15"),0))=FALSE</formula>
    </cfRule>
    <cfRule type="expression" dxfId="1078" priority="547">
      <formula>WEEKDAY(K$4)=7</formula>
    </cfRule>
    <cfRule type="expression" dxfId="1077" priority="548">
      <formula>WEEKDAY(K$4)=1</formula>
    </cfRule>
  </conditionalFormatting>
  <conditionalFormatting sqref="K51:DL51">
    <cfRule type="expression" dxfId="1076" priority="545">
      <formula>K51&lt;&gt;""</formula>
    </cfRule>
  </conditionalFormatting>
  <conditionalFormatting sqref="K52:DL52">
    <cfRule type="expression" dxfId="1075" priority="544">
      <formula>K52&lt;&gt;""</formula>
    </cfRule>
  </conditionalFormatting>
  <conditionalFormatting sqref="DN53:DR54">
    <cfRule type="expression" dxfId="1074" priority="541">
      <formula>ISERROR(MATCH(DN$4,INDIRECT("データ!$B$2:$B$15"),0))=FALSE</formula>
    </cfRule>
    <cfRule type="expression" dxfId="1073" priority="542">
      <formula>WEEKDAY(DN$4)=7</formula>
    </cfRule>
    <cfRule type="expression" dxfId="1072" priority="543">
      <formula>WEEKDAY(DN$4)=1</formula>
    </cfRule>
  </conditionalFormatting>
  <conditionalFormatting sqref="DN53:DR53">
    <cfRule type="expression" dxfId="1071" priority="540">
      <formula>DN53&lt;&gt;""</formula>
    </cfRule>
  </conditionalFormatting>
  <conditionalFormatting sqref="DN54:DR54">
    <cfRule type="expression" dxfId="1070" priority="539">
      <formula>DN54&lt;&gt;""</formula>
    </cfRule>
  </conditionalFormatting>
  <conditionalFormatting sqref="DM53:DM54">
    <cfRule type="expression" dxfId="1069" priority="536">
      <formula>ISERROR(MATCH(DM$4,INDIRECT("データ!$B$2:$B$15"),0))=FALSE</formula>
    </cfRule>
    <cfRule type="expression" dxfId="1068" priority="537">
      <formula>WEEKDAY(DM$4)=7</formula>
    </cfRule>
    <cfRule type="expression" dxfId="1067" priority="538">
      <formula>WEEKDAY(DM$4)=1</formula>
    </cfRule>
  </conditionalFormatting>
  <conditionalFormatting sqref="DM53">
    <cfRule type="expression" dxfId="1066" priority="535">
      <formula>DM53&lt;&gt;""</formula>
    </cfRule>
  </conditionalFormatting>
  <conditionalFormatting sqref="DM54">
    <cfRule type="expression" dxfId="1065" priority="534">
      <formula>DM54&lt;&gt;""</formula>
    </cfRule>
  </conditionalFormatting>
  <conditionalFormatting sqref="K53:DL54">
    <cfRule type="expression" dxfId="1064" priority="531">
      <formula>ISERROR(MATCH(K$4,INDIRECT("データ!$B$2:$B$15"),0))=FALSE</formula>
    </cfRule>
    <cfRule type="expression" dxfId="1063" priority="532">
      <formula>WEEKDAY(K$4)=7</formula>
    </cfRule>
    <cfRule type="expression" dxfId="1062" priority="533">
      <formula>WEEKDAY(K$4)=1</formula>
    </cfRule>
  </conditionalFormatting>
  <conditionalFormatting sqref="K53:DL53">
    <cfRule type="expression" dxfId="1061" priority="530">
      <formula>K53&lt;&gt;""</formula>
    </cfRule>
  </conditionalFormatting>
  <conditionalFormatting sqref="K54:DL54">
    <cfRule type="expression" dxfId="1060" priority="529">
      <formula>K54&lt;&gt;""</formula>
    </cfRule>
  </conditionalFormatting>
  <conditionalFormatting sqref="DN55:DR56">
    <cfRule type="expression" dxfId="1059" priority="526">
      <formula>ISERROR(MATCH(DN$4,INDIRECT("データ!$B$2:$B$15"),0))=FALSE</formula>
    </cfRule>
    <cfRule type="expression" dxfId="1058" priority="527">
      <formula>WEEKDAY(DN$4)=7</formula>
    </cfRule>
    <cfRule type="expression" dxfId="1057" priority="528">
      <formula>WEEKDAY(DN$4)=1</formula>
    </cfRule>
  </conditionalFormatting>
  <conditionalFormatting sqref="DN55:DR55">
    <cfRule type="expression" dxfId="1056" priority="525">
      <formula>DN55&lt;&gt;""</formula>
    </cfRule>
  </conditionalFormatting>
  <conditionalFormatting sqref="DN56:DR56">
    <cfRule type="expression" dxfId="1055" priority="524">
      <formula>DN56&lt;&gt;""</formula>
    </cfRule>
  </conditionalFormatting>
  <conditionalFormatting sqref="DM55:DM56">
    <cfRule type="expression" dxfId="1054" priority="521">
      <formula>ISERROR(MATCH(DM$4,INDIRECT("データ!$B$2:$B$15"),0))=FALSE</formula>
    </cfRule>
    <cfRule type="expression" dxfId="1053" priority="522">
      <formula>WEEKDAY(DM$4)=7</formula>
    </cfRule>
    <cfRule type="expression" dxfId="1052" priority="523">
      <formula>WEEKDAY(DM$4)=1</formula>
    </cfRule>
  </conditionalFormatting>
  <conditionalFormatting sqref="DM55">
    <cfRule type="expression" dxfId="1051" priority="520">
      <formula>DM55&lt;&gt;""</formula>
    </cfRule>
  </conditionalFormatting>
  <conditionalFormatting sqref="DM56">
    <cfRule type="expression" dxfId="1050" priority="519">
      <formula>DM56&lt;&gt;""</formula>
    </cfRule>
  </conditionalFormatting>
  <conditionalFormatting sqref="K55:DL56">
    <cfRule type="expression" dxfId="1049" priority="516">
      <formula>ISERROR(MATCH(K$4,INDIRECT("データ!$B$2:$B$15"),0))=FALSE</formula>
    </cfRule>
    <cfRule type="expression" dxfId="1048" priority="517">
      <formula>WEEKDAY(K$4)=7</formula>
    </cfRule>
    <cfRule type="expression" dxfId="1047" priority="518">
      <formula>WEEKDAY(K$4)=1</formula>
    </cfRule>
  </conditionalFormatting>
  <conditionalFormatting sqref="K55:DL55">
    <cfRule type="expression" dxfId="1046" priority="515">
      <formula>K55&lt;&gt;""</formula>
    </cfRule>
  </conditionalFormatting>
  <conditionalFormatting sqref="K56:DL56">
    <cfRule type="expression" dxfId="1045" priority="514">
      <formula>K56&lt;&gt;""</formula>
    </cfRule>
  </conditionalFormatting>
  <conditionalFormatting sqref="D67:D68">
    <cfRule type="expression" dxfId="1044" priority="513">
      <formula>$C67=""</formula>
    </cfRule>
  </conditionalFormatting>
  <conditionalFormatting sqref="E67:I70">
    <cfRule type="expression" dxfId="1043" priority="512">
      <formula>$C67=""</formula>
    </cfRule>
  </conditionalFormatting>
  <conditionalFormatting sqref="D67:D70">
    <cfRule type="expression" dxfId="1042" priority="511">
      <formula>$C67=""</formula>
    </cfRule>
  </conditionalFormatting>
  <conditionalFormatting sqref="D69:D70 C67:C70">
    <cfRule type="expression" dxfId="1041" priority="509">
      <formula>$I67="遂行中"</formula>
    </cfRule>
    <cfRule type="expression" dxfId="1040" priority="510">
      <formula>$I67="完了"</formula>
    </cfRule>
  </conditionalFormatting>
  <conditionalFormatting sqref="E69:E70">
    <cfRule type="expression" dxfId="1039" priority="508">
      <formula>$C69=""</formula>
    </cfRule>
  </conditionalFormatting>
  <conditionalFormatting sqref="F69:F70">
    <cfRule type="expression" dxfId="1038" priority="507">
      <formula>$C69=""</formula>
    </cfRule>
  </conditionalFormatting>
  <conditionalFormatting sqref="G69:G70">
    <cfRule type="expression" dxfId="1037" priority="506">
      <formula>$C69=""</formula>
    </cfRule>
  </conditionalFormatting>
  <conditionalFormatting sqref="E67:E68">
    <cfRule type="expression" dxfId="1036" priority="505">
      <formula>$C67=""</formula>
    </cfRule>
  </conditionalFormatting>
  <conditionalFormatting sqref="F67:F68">
    <cfRule type="expression" dxfId="1035" priority="504">
      <formula>$C67=""</formula>
    </cfRule>
  </conditionalFormatting>
  <conditionalFormatting sqref="G67:G68">
    <cfRule type="expression" dxfId="1034" priority="503">
      <formula>$C67=""</formula>
    </cfRule>
  </conditionalFormatting>
  <conditionalFormatting sqref="H71:I72">
    <cfRule type="expression" dxfId="1011" priority="490">
      <formula>$C71=""</formula>
    </cfRule>
  </conditionalFormatting>
  <conditionalFormatting sqref="D71:D74">
    <cfRule type="expression" dxfId="1009" priority="489">
      <formula>$C71=""</formula>
    </cfRule>
  </conditionalFormatting>
  <conditionalFormatting sqref="C71:C72">
    <cfRule type="expression" dxfId="1007" priority="487">
      <formula>$I71="遂行中"</formula>
    </cfRule>
    <cfRule type="expression" dxfId="1006" priority="488">
      <formula>$I71="完了"</formula>
    </cfRule>
  </conditionalFormatting>
  <conditionalFormatting sqref="E71:E72">
    <cfRule type="expression" dxfId="1003" priority="486">
      <formula>$C71=""</formula>
    </cfRule>
  </conditionalFormatting>
  <conditionalFormatting sqref="F71:F74">
    <cfRule type="expression" dxfId="1001" priority="485">
      <formula>$C71=""</formula>
    </cfRule>
  </conditionalFormatting>
  <conditionalFormatting sqref="G71:G74">
    <cfRule type="expression" dxfId="999" priority="484">
      <formula>$C71=""</formula>
    </cfRule>
  </conditionalFormatting>
  <conditionalFormatting sqref="H73:I74">
    <cfRule type="expression" dxfId="997" priority="483">
      <formula>$C73=""</formula>
    </cfRule>
  </conditionalFormatting>
  <conditionalFormatting sqref="D73:D74">
    <cfRule type="expression" dxfId="995" priority="482">
      <formula>$C73=""</formula>
    </cfRule>
  </conditionalFormatting>
  <conditionalFormatting sqref="C73:C74">
    <cfRule type="expression" dxfId="993" priority="480">
      <formula>$I73="遂行中"</formula>
    </cfRule>
    <cfRule type="expression" dxfId="992" priority="481">
      <formula>$I73="完了"</formula>
    </cfRule>
  </conditionalFormatting>
  <conditionalFormatting sqref="E73:E74">
    <cfRule type="expression" dxfId="989" priority="479">
      <formula>$C73=""</formula>
    </cfRule>
  </conditionalFormatting>
  <conditionalFormatting sqref="F73:F74">
    <cfRule type="expression" dxfId="987" priority="478">
      <formula>$C73=""</formula>
    </cfRule>
  </conditionalFormatting>
  <conditionalFormatting sqref="G73:G74">
    <cfRule type="expression" dxfId="985" priority="477">
      <formula>$C73=""</formula>
    </cfRule>
  </conditionalFormatting>
  <conditionalFormatting sqref="E101:I106">
    <cfRule type="expression" dxfId="859" priority="414">
      <formula>$C101=""</formula>
    </cfRule>
  </conditionalFormatting>
  <conditionalFormatting sqref="D101:D106">
    <cfRule type="expression" dxfId="857" priority="413">
      <formula>$C101=""</formula>
    </cfRule>
  </conditionalFormatting>
  <conditionalFormatting sqref="D101:D102 C101:C106">
    <cfRule type="expression" dxfId="855" priority="411">
      <formula>$I101="遂行中"</formula>
    </cfRule>
    <cfRule type="expression" dxfId="854" priority="412">
      <formula>$I101="完了"</formula>
    </cfRule>
  </conditionalFormatting>
  <conditionalFormatting sqref="E101:E106">
    <cfRule type="expression" dxfId="851" priority="410">
      <formula>$C101=""</formula>
    </cfRule>
  </conditionalFormatting>
  <conditionalFormatting sqref="F101:F106">
    <cfRule type="expression" dxfId="849" priority="409">
      <formula>$C101=""</formula>
    </cfRule>
  </conditionalFormatting>
  <conditionalFormatting sqref="G101:G106">
    <cfRule type="expression" dxfId="847" priority="408">
      <formula>$C101=""</formula>
    </cfRule>
  </conditionalFormatting>
  <conditionalFormatting sqref="E29:E30">
    <cfRule type="expression" dxfId="837" priority="403">
      <formula>$C29=""</formula>
    </cfRule>
  </conditionalFormatting>
  <conditionalFormatting sqref="F29:F30">
    <cfRule type="expression" dxfId="835" priority="402">
      <formula>$C29=""</formula>
    </cfRule>
  </conditionalFormatting>
  <conditionalFormatting sqref="G29:G30">
    <cfRule type="expression" dxfId="833" priority="401">
      <formula>$C29=""</formula>
    </cfRule>
  </conditionalFormatting>
  <conditionalFormatting sqref="H31:I32">
    <cfRule type="expression" dxfId="831" priority="400">
      <formula>$C31=""</formula>
    </cfRule>
  </conditionalFormatting>
  <conditionalFormatting sqref="D31:D34">
    <cfRule type="expression" dxfId="829" priority="399">
      <formula>$C31=""</formula>
    </cfRule>
  </conditionalFormatting>
  <conditionalFormatting sqref="C31:C32">
    <cfRule type="expression" dxfId="827" priority="397">
      <formula>$I31="遂行中"</formula>
    </cfRule>
    <cfRule type="expression" dxfId="826" priority="398">
      <formula>$I31="完了"</formula>
    </cfRule>
  </conditionalFormatting>
  <conditionalFormatting sqref="E31:E32">
    <cfRule type="expression" dxfId="823" priority="396">
      <formula>$C31=""</formula>
    </cfRule>
  </conditionalFormatting>
  <conditionalFormatting sqref="F31:F34 F37:F38">
    <cfRule type="expression" dxfId="821" priority="395">
      <formula>$C31=""</formula>
    </cfRule>
  </conditionalFormatting>
  <conditionalFormatting sqref="G31:G34 G37:G38">
    <cfRule type="expression" dxfId="819" priority="394">
      <formula>$C31=""</formula>
    </cfRule>
  </conditionalFormatting>
  <conditionalFormatting sqref="H33:I38">
    <cfRule type="expression" dxfId="817" priority="393">
      <formula>$C33=""</formula>
    </cfRule>
  </conditionalFormatting>
  <conditionalFormatting sqref="D33:D38">
    <cfRule type="expression" dxfId="815" priority="392">
      <formula>$C33=""</formula>
    </cfRule>
  </conditionalFormatting>
  <conditionalFormatting sqref="C33:C38">
    <cfRule type="expression" dxfId="813" priority="390">
      <formula>$I33="遂行中"</formula>
    </cfRule>
    <cfRule type="expression" dxfId="812" priority="391">
      <formula>$I33="完了"</formula>
    </cfRule>
  </conditionalFormatting>
  <conditionalFormatting sqref="E33:E34 E37:E38">
    <cfRule type="expression" dxfId="809" priority="389">
      <formula>$C33=""</formula>
    </cfRule>
  </conditionalFormatting>
  <conditionalFormatting sqref="F33:F34 F37:F38">
    <cfRule type="expression" dxfId="807" priority="388">
      <formula>$C33=""</formula>
    </cfRule>
  </conditionalFormatting>
  <conditionalFormatting sqref="G33:G34 G37:G38">
    <cfRule type="expression" dxfId="805" priority="387">
      <formula>$C33=""</formula>
    </cfRule>
  </conditionalFormatting>
  <conditionalFormatting sqref="F35:F36">
    <cfRule type="expression" dxfId="789" priority="379">
      <formula>$C35=""</formula>
    </cfRule>
  </conditionalFormatting>
  <conditionalFormatting sqref="G35:G36">
    <cfRule type="expression" dxfId="787" priority="378">
      <formula>$C35=""</formula>
    </cfRule>
  </conditionalFormatting>
  <conditionalFormatting sqref="E35:E36">
    <cfRule type="expression" dxfId="785" priority="377">
      <formula>$C35=""</formula>
    </cfRule>
  </conditionalFormatting>
  <conditionalFormatting sqref="F35:F36">
    <cfRule type="expression" dxfId="783" priority="376">
      <formula>$C35=""</formula>
    </cfRule>
  </conditionalFormatting>
  <conditionalFormatting sqref="G35:G36">
    <cfRule type="expression" dxfId="781" priority="375">
      <formula>$C35=""</formula>
    </cfRule>
  </conditionalFormatting>
  <conditionalFormatting sqref="E65:I66">
    <cfRule type="expression" dxfId="679" priority="324">
      <formula>$C65=""</formula>
    </cfRule>
  </conditionalFormatting>
  <conditionalFormatting sqref="D65:D66">
    <cfRule type="expression" dxfId="677" priority="323">
      <formula>$C65=""</formula>
    </cfRule>
  </conditionalFormatting>
  <conditionalFormatting sqref="C65:C66">
    <cfRule type="expression" dxfId="675" priority="321">
      <formula>$I65="遂行中"</formula>
    </cfRule>
    <cfRule type="expression" dxfId="674" priority="322">
      <formula>$I65="完了"</formula>
    </cfRule>
  </conditionalFormatting>
  <conditionalFormatting sqref="E65:E66">
    <cfRule type="expression" dxfId="671" priority="320">
      <formula>$C65=""</formula>
    </cfRule>
  </conditionalFormatting>
  <conditionalFormatting sqref="F65:F66">
    <cfRule type="expression" dxfId="669" priority="319">
      <formula>$C65=""</formula>
    </cfRule>
  </conditionalFormatting>
  <conditionalFormatting sqref="G65:G66">
    <cfRule type="expression" dxfId="667" priority="318">
      <formula>$C65=""</formula>
    </cfRule>
  </conditionalFormatting>
  <conditionalFormatting sqref="DM53:DM54">
    <cfRule type="expression" dxfId="645" priority="311">
      <formula>ISERROR(MATCH(DM$4,INDIRECT("データ!$B$2:$B$15"),0))=FALSE</formula>
    </cfRule>
    <cfRule type="expression" dxfId="644" priority="312">
      <formula>WEEKDAY(DM$4)=7</formula>
    </cfRule>
    <cfRule type="expression" dxfId="643" priority="313">
      <formula>WEEKDAY(DM$4)=1</formula>
    </cfRule>
  </conditionalFormatting>
  <conditionalFormatting sqref="DM53">
    <cfRule type="expression" dxfId="639" priority="310">
      <formula>DM53&lt;&gt;""</formula>
    </cfRule>
  </conditionalFormatting>
  <conditionalFormatting sqref="DM54">
    <cfRule type="expression" dxfId="637" priority="309">
      <formula>DM54&lt;&gt;""</formula>
    </cfRule>
  </conditionalFormatting>
  <conditionalFormatting sqref="K53:DL54">
    <cfRule type="expression" dxfId="635" priority="306">
      <formula>ISERROR(MATCH(K$4,INDIRECT("データ!$B$2:$B$15"),0))=FALSE</formula>
    </cfRule>
    <cfRule type="expression" dxfId="634" priority="307">
      <formula>WEEKDAY(K$4)=7</formula>
    </cfRule>
    <cfRule type="expression" dxfId="633" priority="308">
      <formula>WEEKDAY(K$4)=1</formula>
    </cfRule>
  </conditionalFormatting>
  <conditionalFormatting sqref="K53:DL53">
    <cfRule type="expression" dxfId="629" priority="305">
      <formula>K53&lt;&gt;""</formula>
    </cfRule>
  </conditionalFormatting>
  <conditionalFormatting sqref="K54:DL54">
    <cfRule type="expression" dxfId="627" priority="304">
      <formula>K54&lt;&gt;""</formula>
    </cfRule>
  </conditionalFormatting>
  <conditionalFormatting sqref="DN55:DQ56">
    <cfRule type="expression" dxfId="625" priority="301">
      <formula>ISERROR(MATCH(DN$4,INDIRECT("データ!$B$2:$B$15"),0))=FALSE</formula>
    </cfRule>
    <cfRule type="expression" dxfId="624" priority="302">
      <formula>WEEKDAY(DN$4)=7</formula>
    </cfRule>
    <cfRule type="expression" dxfId="623" priority="303">
      <formula>WEEKDAY(DN$4)=1</formula>
    </cfRule>
  </conditionalFormatting>
  <conditionalFormatting sqref="DN55:DQ55">
    <cfRule type="expression" dxfId="619" priority="300">
      <formula>DN55&lt;&gt;""</formula>
    </cfRule>
  </conditionalFormatting>
  <conditionalFormatting sqref="DN56:DQ56">
    <cfRule type="expression" dxfId="617" priority="299">
      <formula>DN56&lt;&gt;""</formula>
    </cfRule>
  </conditionalFormatting>
  <conditionalFormatting sqref="DM55:DM56">
    <cfRule type="expression" dxfId="615" priority="296">
      <formula>ISERROR(MATCH(DM$4,INDIRECT("データ!$B$2:$B$15"),0))=FALSE</formula>
    </cfRule>
    <cfRule type="expression" dxfId="614" priority="297">
      <formula>WEEKDAY(DM$4)=7</formula>
    </cfRule>
    <cfRule type="expression" dxfId="613" priority="298">
      <formula>WEEKDAY(DM$4)=1</formula>
    </cfRule>
  </conditionalFormatting>
  <conditionalFormatting sqref="DM55">
    <cfRule type="expression" dxfId="609" priority="295">
      <formula>DM55&lt;&gt;""</formula>
    </cfRule>
  </conditionalFormatting>
  <conditionalFormatting sqref="DM56">
    <cfRule type="expression" dxfId="607" priority="294">
      <formula>DM56&lt;&gt;""</formula>
    </cfRule>
  </conditionalFormatting>
  <conditionalFormatting sqref="K55:DL56">
    <cfRule type="expression" dxfId="605" priority="291">
      <formula>ISERROR(MATCH(K$4,INDIRECT("データ!$B$2:$B$15"),0))=FALSE</formula>
    </cfRule>
    <cfRule type="expression" dxfId="604" priority="292">
      <formula>WEEKDAY(K$4)=7</formula>
    </cfRule>
    <cfRule type="expression" dxfId="603" priority="293">
      <formula>WEEKDAY(K$4)=1</formula>
    </cfRule>
  </conditionalFormatting>
  <conditionalFormatting sqref="K55:DL55">
    <cfRule type="expression" dxfId="599" priority="290">
      <formula>K55&lt;&gt;""</formula>
    </cfRule>
  </conditionalFormatting>
  <conditionalFormatting sqref="K56:DL56">
    <cfRule type="expression" dxfId="597" priority="289">
      <formula>K56&lt;&gt;""</formula>
    </cfRule>
  </conditionalFormatting>
  <conditionalFormatting sqref="DN57:DQ58">
    <cfRule type="expression" dxfId="595" priority="286">
      <formula>ISERROR(MATCH(DN$4,INDIRECT("データ!$B$2:$B$15"),0))=FALSE</formula>
    </cfRule>
    <cfRule type="expression" dxfId="594" priority="287">
      <formula>WEEKDAY(DN$4)=7</formula>
    </cfRule>
    <cfRule type="expression" dxfId="593" priority="288">
      <formula>WEEKDAY(DN$4)=1</formula>
    </cfRule>
  </conditionalFormatting>
  <conditionalFormatting sqref="DN57:DQ57">
    <cfRule type="expression" dxfId="589" priority="285">
      <formula>DN57&lt;&gt;""</formula>
    </cfRule>
  </conditionalFormatting>
  <conditionalFormatting sqref="DN58:DQ58">
    <cfRule type="expression" dxfId="587" priority="284">
      <formula>DN58&lt;&gt;""</formula>
    </cfRule>
  </conditionalFormatting>
  <conditionalFormatting sqref="DM57:DM58">
    <cfRule type="expression" dxfId="585" priority="281">
      <formula>ISERROR(MATCH(DM$4,INDIRECT("データ!$B$2:$B$15"),0))=FALSE</formula>
    </cfRule>
    <cfRule type="expression" dxfId="584" priority="282">
      <formula>WEEKDAY(DM$4)=7</formula>
    </cfRule>
    <cfRule type="expression" dxfId="583" priority="283">
      <formula>WEEKDAY(DM$4)=1</formula>
    </cfRule>
  </conditionalFormatting>
  <conditionalFormatting sqref="DM57">
    <cfRule type="expression" dxfId="579" priority="280">
      <formula>DM57&lt;&gt;""</formula>
    </cfRule>
  </conditionalFormatting>
  <conditionalFormatting sqref="DM58">
    <cfRule type="expression" dxfId="577" priority="279">
      <formula>DM58&lt;&gt;""</formula>
    </cfRule>
  </conditionalFormatting>
  <conditionalFormatting sqref="K57:DL58">
    <cfRule type="expression" dxfId="575" priority="276">
      <formula>ISERROR(MATCH(K$4,INDIRECT("データ!$B$2:$B$15"),0))=FALSE</formula>
    </cfRule>
    <cfRule type="expression" dxfId="574" priority="277">
      <formula>WEEKDAY(K$4)=7</formula>
    </cfRule>
    <cfRule type="expression" dxfId="573" priority="278">
      <formula>WEEKDAY(K$4)=1</formula>
    </cfRule>
  </conditionalFormatting>
  <conditionalFormatting sqref="K57:DL57">
    <cfRule type="expression" dxfId="569" priority="275">
      <formula>K57&lt;&gt;""</formula>
    </cfRule>
  </conditionalFormatting>
  <conditionalFormatting sqref="K58:DL58">
    <cfRule type="expression" dxfId="567" priority="274">
      <formula>K58&lt;&gt;""</formula>
    </cfRule>
  </conditionalFormatting>
  <conditionalFormatting sqref="DN59:DQ60">
    <cfRule type="expression" dxfId="565" priority="271">
      <formula>ISERROR(MATCH(DN$4,INDIRECT("データ!$B$2:$B$15"),0))=FALSE</formula>
    </cfRule>
    <cfRule type="expression" dxfId="564" priority="272">
      <formula>WEEKDAY(DN$4)=7</formula>
    </cfRule>
    <cfRule type="expression" dxfId="563" priority="273">
      <formula>WEEKDAY(DN$4)=1</formula>
    </cfRule>
  </conditionalFormatting>
  <conditionalFormatting sqref="DN59:DQ59">
    <cfRule type="expression" dxfId="559" priority="270">
      <formula>DN59&lt;&gt;""</formula>
    </cfRule>
  </conditionalFormatting>
  <conditionalFormatting sqref="DN60:DQ60">
    <cfRule type="expression" dxfId="557" priority="269">
      <formula>DN60&lt;&gt;""</formula>
    </cfRule>
  </conditionalFormatting>
  <conditionalFormatting sqref="DM59:DM60">
    <cfRule type="expression" dxfId="555" priority="266">
      <formula>ISERROR(MATCH(DM$4,INDIRECT("データ!$B$2:$B$15"),0))=FALSE</formula>
    </cfRule>
    <cfRule type="expression" dxfId="554" priority="267">
      <formula>WEEKDAY(DM$4)=7</formula>
    </cfRule>
    <cfRule type="expression" dxfId="553" priority="268">
      <formula>WEEKDAY(DM$4)=1</formula>
    </cfRule>
  </conditionalFormatting>
  <conditionalFormatting sqref="DM59">
    <cfRule type="expression" dxfId="549" priority="265">
      <formula>DM59&lt;&gt;""</formula>
    </cfRule>
  </conditionalFormatting>
  <conditionalFormatting sqref="DM60">
    <cfRule type="expression" dxfId="547" priority="264">
      <formula>DM60&lt;&gt;""</formula>
    </cfRule>
  </conditionalFormatting>
  <conditionalFormatting sqref="K59:DL60">
    <cfRule type="expression" dxfId="545" priority="261">
      <formula>ISERROR(MATCH(K$4,INDIRECT("データ!$B$2:$B$15"),0))=FALSE</formula>
    </cfRule>
    <cfRule type="expression" dxfId="544" priority="262">
      <formula>WEEKDAY(K$4)=7</formula>
    </cfRule>
    <cfRule type="expression" dxfId="543" priority="263">
      <formula>WEEKDAY(K$4)=1</formula>
    </cfRule>
  </conditionalFormatting>
  <conditionalFormatting sqref="K59:DL59">
    <cfRule type="expression" dxfId="539" priority="260">
      <formula>K59&lt;&gt;""</formula>
    </cfRule>
  </conditionalFormatting>
  <conditionalFormatting sqref="K60:DL60">
    <cfRule type="expression" dxfId="537" priority="259">
      <formula>K60&lt;&gt;""</formula>
    </cfRule>
  </conditionalFormatting>
  <conditionalFormatting sqref="DM47:DM48">
    <cfRule type="expression" dxfId="515" priority="256">
      <formula>ISERROR(MATCH(DM$4,INDIRECT("データ!$B$2:$B$15"),0))=FALSE</formula>
    </cfRule>
    <cfRule type="expression" dxfId="514" priority="257">
      <formula>WEEKDAY(DM$4)=7</formula>
    </cfRule>
    <cfRule type="expression" dxfId="513" priority="258">
      <formula>WEEKDAY(DM$4)=1</formula>
    </cfRule>
  </conditionalFormatting>
  <conditionalFormatting sqref="DM47">
    <cfRule type="expression" dxfId="509" priority="255">
      <formula>DM47&lt;&gt;""</formula>
    </cfRule>
  </conditionalFormatting>
  <conditionalFormatting sqref="DM48">
    <cfRule type="expression" dxfId="507" priority="254">
      <formula>DM48&lt;&gt;""</formula>
    </cfRule>
  </conditionalFormatting>
  <conditionalFormatting sqref="K47:DL48">
    <cfRule type="expression" dxfId="505" priority="251">
      <formula>ISERROR(MATCH(K$4,INDIRECT("データ!$B$2:$B$15"),0))=FALSE</formula>
    </cfRule>
    <cfRule type="expression" dxfId="504" priority="252">
      <formula>WEEKDAY(K$4)=7</formula>
    </cfRule>
    <cfRule type="expression" dxfId="503" priority="253">
      <formula>WEEKDAY(K$4)=1</formula>
    </cfRule>
  </conditionalFormatting>
  <conditionalFormatting sqref="K47:DL47">
    <cfRule type="expression" dxfId="499" priority="250">
      <formula>K47&lt;&gt;""</formula>
    </cfRule>
  </conditionalFormatting>
  <conditionalFormatting sqref="K48:DL48">
    <cfRule type="expression" dxfId="497" priority="249">
      <formula>K48&lt;&gt;""</formula>
    </cfRule>
  </conditionalFormatting>
  <conditionalFormatting sqref="DN49:DR50">
    <cfRule type="expression" dxfId="495" priority="246">
      <formula>ISERROR(MATCH(DN$4,INDIRECT("データ!$B$2:$B$15"),0))=FALSE</formula>
    </cfRule>
    <cfRule type="expression" dxfId="494" priority="247">
      <formula>WEEKDAY(DN$4)=7</formula>
    </cfRule>
    <cfRule type="expression" dxfId="493" priority="248">
      <formula>WEEKDAY(DN$4)=1</formula>
    </cfRule>
  </conditionalFormatting>
  <conditionalFormatting sqref="DN49:DR49">
    <cfRule type="expression" dxfId="489" priority="245">
      <formula>DN49&lt;&gt;""</formula>
    </cfRule>
  </conditionalFormatting>
  <conditionalFormatting sqref="DN50:DR50">
    <cfRule type="expression" dxfId="487" priority="244">
      <formula>DN50&lt;&gt;""</formula>
    </cfRule>
  </conditionalFormatting>
  <conditionalFormatting sqref="DM49:DM50">
    <cfRule type="expression" dxfId="485" priority="241">
      <formula>ISERROR(MATCH(DM$4,INDIRECT("データ!$B$2:$B$15"),0))=FALSE</formula>
    </cfRule>
    <cfRule type="expression" dxfId="484" priority="242">
      <formula>WEEKDAY(DM$4)=7</formula>
    </cfRule>
    <cfRule type="expression" dxfId="483" priority="243">
      <formula>WEEKDAY(DM$4)=1</formula>
    </cfRule>
  </conditionalFormatting>
  <conditionalFormatting sqref="DM49">
    <cfRule type="expression" dxfId="479" priority="240">
      <formula>DM49&lt;&gt;""</formula>
    </cfRule>
  </conditionalFormatting>
  <conditionalFormatting sqref="DM50">
    <cfRule type="expression" dxfId="477" priority="239">
      <formula>DM50&lt;&gt;""</formula>
    </cfRule>
  </conditionalFormatting>
  <conditionalFormatting sqref="K49:DL50">
    <cfRule type="expression" dxfId="475" priority="236">
      <formula>ISERROR(MATCH(K$4,INDIRECT("データ!$B$2:$B$15"),0))=FALSE</formula>
    </cfRule>
    <cfRule type="expression" dxfId="474" priority="237">
      <formula>WEEKDAY(K$4)=7</formula>
    </cfRule>
    <cfRule type="expression" dxfId="473" priority="238">
      <formula>WEEKDAY(K$4)=1</formula>
    </cfRule>
  </conditionalFormatting>
  <conditionalFormatting sqref="K49:DL49">
    <cfRule type="expression" dxfId="469" priority="235">
      <formula>K49&lt;&gt;""</formula>
    </cfRule>
  </conditionalFormatting>
  <conditionalFormatting sqref="K50:DL50">
    <cfRule type="expression" dxfId="467" priority="234">
      <formula>K50&lt;&gt;""</formula>
    </cfRule>
  </conditionalFormatting>
  <conditionalFormatting sqref="DN51:DR52">
    <cfRule type="expression" dxfId="465" priority="231">
      <formula>ISERROR(MATCH(DN$4,INDIRECT("データ!$B$2:$B$15"),0))=FALSE</formula>
    </cfRule>
    <cfRule type="expression" dxfId="464" priority="232">
      <formula>WEEKDAY(DN$4)=7</formula>
    </cfRule>
    <cfRule type="expression" dxfId="463" priority="233">
      <formula>WEEKDAY(DN$4)=1</formula>
    </cfRule>
  </conditionalFormatting>
  <conditionalFormatting sqref="DN51:DR51">
    <cfRule type="expression" dxfId="459" priority="230">
      <formula>DN51&lt;&gt;""</formula>
    </cfRule>
  </conditionalFormatting>
  <conditionalFormatting sqref="DN52:DR52">
    <cfRule type="expression" dxfId="457" priority="229">
      <formula>DN52&lt;&gt;""</formula>
    </cfRule>
  </conditionalFormatting>
  <conditionalFormatting sqref="DM51:DM52">
    <cfRule type="expression" dxfId="455" priority="226">
      <formula>ISERROR(MATCH(DM$4,INDIRECT("データ!$B$2:$B$15"),0))=FALSE</formula>
    </cfRule>
    <cfRule type="expression" dxfId="454" priority="227">
      <formula>WEEKDAY(DM$4)=7</formula>
    </cfRule>
    <cfRule type="expression" dxfId="453" priority="228">
      <formula>WEEKDAY(DM$4)=1</formula>
    </cfRule>
  </conditionalFormatting>
  <conditionalFormatting sqref="DM51">
    <cfRule type="expression" dxfId="449" priority="225">
      <formula>DM51&lt;&gt;""</formula>
    </cfRule>
  </conditionalFormatting>
  <conditionalFormatting sqref="DM52">
    <cfRule type="expression" dxfId="447" priority="224">
      <formula>DM52&lt;&gt;""</formula>
    </cfRule>
  </conditionalFormatting>
  <conditionalFormatting sqref="K51:DL52">
    <cfRule type="expression" dxfId="445" priority="221">
      <formula>ISERROR(MATCH(K$4,INDIRECT("データ!$B$2:$B$15"),0))=FALSE</formula>
    </cfRule>
    <cfRule type="expression" dxfId="444" priority="222">
      <formula>WEEKDAY(K$4)=7</formula>
    </cfRule>
    <cfRule type="expression" dxfId="443" priority="223">
      <formula>WEEKDAY(K$4)=1</formula>
    </cfRule>
  </conditionalFormatting>
  <conditionalFormatting sqref="K51:DL51">
    <cfRule type="expression" dxfId="439" priority="220">
      <formula>K51&lt;&gt;""</formula>
    </cfRule>
  </conditionalFormatting>
  <conditionalFormatting sqref="K52:DL52">
    <cfRule type="expression" dxfId="437" priority="219">
      <formula>K52&lt;&gt;""</formula>
    </cfRule>
  </conditionalFormatting>
  <conditionalFormatting sqref="DN53:DR54">
    <cfRule type="expression" dxfId="435" priority="216">
      <formula>ISERROR(MATCH(DN$4,INDIRECT("データ!$B$2:$B$15"),0))=FALSE</formula>
    </cfRule>
    <cfRule type="expression" dxfId="434" priority="217">
      <formula>WEEKDAY(DN$4)=7</formula>
    </cfRule>
    <cfRule type="expression" dxfId="433" priority="218">
      <formula>WEEKDAY(DN$4)=1</formula>
    </cfRule>
  </conditionalFormatting>
  <conditionalFormatting sqref="DN53:DR53">
    <cfRule type="expression" dxfId="429" priority="215">
      <formula>DN53&lt;&gt;""</formula>
    </cfRule>
  </conditionalFormatting>
  <conditionalFormatting sqref="DN54:DR54">
    <cfRule type="expression" dxfId="427" priority="214">
      <formula>DN54&lt;&gt;""</formula>
    </cfRule>
  </conditionalFormatting>
  <conditionalFormatting sqref="DM53:DM54">
    <cfRule type="expression" dxfId="425" priority="211">
      <formula>ISERROR(MATCH(DM$4,INDIRECT("データ!$B$2:$B$15"),0))=FALSE</formula>
    </cfRule>
    <cfRule type="expression" dxfId="424" priority="212">
      <formula>WEEKDAY(DM$4)=7</formula>
    </cfRule>
    <cfRule type="expression" dxfId="423" priority="213">
      <formula>WEEKDAY(DM$4)=1</formula>
    </cfRule>
  </conditionalFormatting>
  <conditionalFormatting sqref="DM53">
    <cfRule type="expression" dxfId="419" priority="210">
      <formula>DM53&lt;&gt;""</formula>
    </cfRule>
  </conditionalFormatting>
  <conditionalFormatting sqref="DM54">
    <cfRule type="expression" dxfId="417" priority="209">
      <formula>DM54&lt;&gt;""</formula>
    </cfRule>
  </conditionalFormatting>
  <conditionalFormatting sqref="K53:DL54">
    <cfRule type="expression" dxfId="415" priority="206">
      <formula>ISERROR(MATCH(K$4,INDIRECT("データ!$B$2:$B$15"),0))=FALSE</formula>
    </cfRule>
    <cfRule type="expression" dxfId="414" priority="207">
      <formula>WEEKDAY(K$4)=7</formula>
    </cfRule>
    <cfRule type="expression" dxfId="413" priority="208">
      <formula>WEEKDAY(K$4)=1</formula>
    </cfRule>
  </conditionalFormatting>
  <conditionalFormatting sqref="K53:DL53">
    <cfRule type="expression" dxfId="409" priority="205">
      <formula>K53&lt;&gt;""</formula>
    </cfRule>
  </conditionalFormatting>
  <conditionalFormatting sqref="K54:DL54">
    <cfRule type="expression" dxfId="407" priority="204">
      <formula>K54&lt;&gt;""</formula>
    </cfRule>
  </conditionalFormatting>
  <conditionalFormatting sqref="DM51:DM52">
    <cfRule type="expression" dxfId="405" priority="201">
      <formula>ISERROR(MATCH(DM$4,INDIRECT("データ!$B$2:$B$15"),0))=FALSE</formula>
    </cfRule>
    <cfRule type="expression" dxfId="404" priority="202">
      <formula>WEEKDAY(DM$4)=7</formula>
    </cfRule>
    <cfRule type="expression" dxfId="403" priority="203">
      <formula>WEEKDAY(DM$4)=1</formula>
    </cfRule>
  </conditionalFormatting>
  <conditionalFormatting sqref="DM51">
    <cfRule type="expression" dxfId="399" priority="200">
      <formula>DM51&lt;&gt;""</formula>
    </cfRule>
  </conditionalFormatting>
  <conditionalFormatting sqref="DM52">
    <cfRule type="expression" dxfId="397" priority="199">
      <formula>DM52&lt;&gt;""</formula>
    </cfRule>
  </conditionalFormatting>
  <conditionalFormatting sqref="K51:DL52">
    <cfRule type="expression" dxfId="395" priority="196">
      <formula>ISERROR(MATCH(K$4,INDIRECT("データ!$B$2:$B$15"),0))=FALSE</formula>
    </cfRule>
    <cfRule type="expression" dxfId="394" priority="197">
      <formula>WEEKDAY(K$4)=7</formula>
    </cfRule>
    <cfRule type="expression" dxfId="393" priority="198">
      <formula>WEEKDAY(K$4)=1</formula>
    </cfRule>
  </conditionalFormatting>
  <conditionalFormatting sqref="K51:DL51">
    <cfRule type="expression" dxfId="389" priority="195">
      <formula>K51&lt;&gt;""</formula>
    </cfRule>
  </conditionalFormatting>
  <conditionalFormatting sqref="K52:DL52">
    <cfRule type="expression" dxfId="387" priority="194">
      <formula>K52&lt;&gt;""</formula>
    </cfRule>
  </conditionalFormatting>
  <conditionalFormatting sqref="DN53:DQ54">
    <cfRule type="expression" dxfId="385" priority="191">
      <formula>ISERROR(MATCH(DN$4,INDIRECT("データ!$B$2:$B$15"),0))=FALSE</formula>
    </cfRule>
    <cfRule type="expression" dxfId="384" priority="192">
      <formula>WEEKDAY(DN$4)=7</formula>
    </cfRule>
    <cfRule type="expression" dxfId="383" priority="193">
      <formula>WEEKDAY(DN$4)=1</formula>
    </cfRule>
  </conditionalFormatting>
  <conditionalFormatting sqref="DN53:DQ53">
    <cfRule type="expression" dxfId="379" priority="190">
      <formula>DN53&lt;&gt;""</formula>
    </cfRule>
  </conditionalFormatting>
  <conditionalFormatting sqref="DN54:DQ54">
    <cfRule type="expression" dxfId="377" priority="189">
      <formula>DN54&lt;&gt;""</formula>
    </cfRule>
  </conditionalFormatting>
  <conditionalFormatting sqref="DM53:DM54">
    <cfRule type="expression" dxfId="375" priority="186">
      <formula>ISERROR(MATCH(DM$4,INDIRECT("データ!$B$2:$B$15"),0))=FALSE</formula>
    </cfRule>
    <cfRule type="expression" dxfId="374" priority="187">
      <formula>WEEKDAY(DM$4)=7</formula>
    </cfRule>
    <cfRule type="expression" dxfId="373" priority="188">
      <formula>WEEKDAY(DM$4)=1</formula>
    </cfRule>
  </conditionalFormatting>
  <conditionalFormatting sqref="DM53">
    <cfRule type="expression" dxfId="369" priority="185">
      <formula>DM53&lt;&gt;""</formula>
    </cfRule>
  </conditionalFormatting>
  <conditionalFormatting sqref="DM54">
    <cfRule type="expression" dxfId="367" priority="184">
      <formula>DM54&lt;&gt;""</formula>
    </cfRule>
  </conditionalFormatting>
  <conditionalFormatting sqref="K53:DL54">
    <cfRule type="expression" dxfId="365" priority="181">
      <formula>ISERROR(MATCH(K$4,INDIRECT("データ!$B$2:$B$15"),0))=FALSE</formula>
    </cfRule>
    <cfRule type="expression" dxfId="364" priority="182">
      <formula>WEEKDAY(K$4)=7</formula>
    </cfRule>
    <cfRule type="expression" dxfId="363" priority="183">
      <formula>WEEKDAY(K$4)=1</formula>
    </cfRule>
  </conditionalFormatting>
  <conditionalFormatting sqref="K53:DL53">
    <cfRule type="expression" dxfId="359" priority="180">
      <formula>K53&lt;&gt;""</formula>
    </cfRule>
  </conditionalFormatting>
  <conditionalFormatting sqref="K54:DL54">
    <cfRule type="expression" dxfId="357" priority="179">
      <formula>K54&lt;&gt;""</formula>
    </cfRule>
  </conditionalFormatting>
  <conditionalFormatting sqref="DN55:DQ56">
    <cfRule type="expression" dxfId="355" priority="176">
      <formula>ISERROR(MATCH(DN$4,INDIRECT("データ!$B$2:$B$15"),0))=FALSE</formula>
    </cfRule>
    <cfRule type="expression" dxfId="354" priority="177">
      <formula>WEEKDAY(DN$4)=7</formula>
    </cfRule>
    <cfRule type="expression" dxfId="353" priority="178">
      <formula>WEEKDAY(DN$4)=1</formula>
    </cfRule>
  </conditionalFormatting>
  <conditionalFormatting sqref="DN55:DQ55">
    <cfRule type="expression" dxfId="349" priority="175">
      <formula>DN55&lt;&gt;""</formula>
    </cfRule>
  </conditionalFormatting>
  <conditionalFormatting sqref="DN56:DQ56">
    <cfRule type="expression" dxfId="347" priority="174">
      <formula>DN56&lt;&gt;""</formula>
    </cfRule>
  </conditionalFormatting>
  <conditionalFormatting sqref="DM55:DM56">
    <cfRule type="expression" dxfId="345" priority="171">
      <formula>ISERROR(MATCH(DM$4,INDIRECT("データ!$B$2:$B$15"),0))=FALSE</formula>
    </cfRule>
    <cfRule type="expression" dxfId="344" priority="172">
      <formula>WEEKDAY(DM$4)=7</formula>
    </cfRule>
    <cfRule type="expression" dxfId="343" priority="173">
      <formula>WEEKDAY(DM$4)=1</formula>
    </cfRule>
  </conditionalFormatting>
  <conditionalFormatting sqref="DM55">
    <cfRule type="expression" dxfId="339" priority="170">
      <formula>DM55&lt;&gt;""</formula>
    </cfRule>
  </conditionalFormatting>
  <conditionalFormatting sqref="DM56">
    <cfRule type="expression" dxfId="337" priority="169">
      <formula>DM56&lt;&gt;""</formula>
    </cfRule>
  </conditionalFormatting>
  <conditionalFormatting sqref="K55:DL56">
    <cfRule type="expression" dxfId="335" priority="166">
      <formula>ISERROR(MATCH(K$4,INDIRECT("データ!$B$2:$B$15"),0))=FALSE</formula>
    </cfRule>
    <cfRule type="expression" dxfId="334" priority="167">
      <formula>WEEKDAY(K$4)=7</formula>
    </cfRule>
    <cfRule type="expression" dxfId="333" priority="168">
      <formula>WEEKDAY(K$4)=1</formula>
    </cfRule>
  </conditionalFormatting>
  <conditionalFormatting sqref="K55:DL55">
    <cfRule type="expression" dxfId="329" priority="165">
      <formula>K55&lt;&gt;""</formula>
    </cfRule>
  </conditionalFormatting>
  <conditionalFormatting sqref="K56:DL56">
    <cfRule type="expression" dxfId="327" priority="164">
      <formula>K56&lt;&gt;""</formula>
    </cfRule>
  </conditionalFormatting>
  <conditionalFormatting sqref="DN57:DQ58">
    <cfRule type="expression" dxfId="325" priority="161">
      <formula>ISERROR(MATCH(DN$4,INDIRECT("データ!$B$2:$B$15"),0))=FALSE</formula>
    </cfRule>
    <cfRule type="expression" dxfId="324" priority="162">
      <formula>WEEKDAY(DN$4)=7</formula>
    </cfRule>
    <cfRule type="expression" dxfId="323" priority="163">
      <formula>WEEKDAY(DN$4)=1</formula>
    </cfRule>
  </conditionalFormatting>
  <conditionalFormatting sqref="DN57:DQ57">
    <cfRule type="expression" dxfId="319" priority="160">
      <formula>DN57&lt;&gt;""</formula>
    </cfRule>
  </conditionalFormatting>
  <conditionalFormatting sqref="DN58:DQ58">
    <cfRule type="expression" dxfId="317" priority="159">
      <formula>DN58&lt;&gt;""</formula>
    </cfRule>
  </conditionalFormatting>
  <conditionalFormatting sqref="DM57:DM58">
    <cfRule type="expression" dxfId="315" priority="156">
      <formula>ISERROR(MATCH(DM$4,INDIRECT("データ!$B$2:$B$15"),0))=FALSE</formula>
    </cfRule>
    <cfRule type="expression" dxfId="314" priority="157">
      <formula>WEEKDAY(DM$4)=7</formula>
    </cfRule>
    <cfRule type="expression" dxfId="313" priority="158">
      <formula>WEEKDAY(DM$4)=1</formula>
    </cfRule>
  </conditionalFormatting>
  <conditionalFormatting sqref="DM57">
    <cfRule type="expression" dxfId="309" priority="155">
      <formula>DM57&lt;&gt;""</formula>
    </cfRule>
  </conditionalFormatting>
  <conditionalFormatting sqref="DM58">
    <cfRule type="expression" dxfId="307" priority="154">
      <formula>DM58&lt;&gt;""</formula>
    </cfRule>
  </conditionalFormatting>
  <conditionalFormatting sqref="K57:DL58">
    <cfRule type="expression" dxfId="305" priority="151">
      <formula>ISERROR(MATCH(K$4,INDIRECT("データ!$B$2:$B$15"),0))=FALSE</formula>
    </cfRule>
    <cfRule type="expression" dxfId="304" priority="152">
      <formula>WEEKDAY(K$4)=7</formula>
    </cfRule>
    <cfRule type="expression" dxfId="303" priority="153">
      <formula>WEEKDAY(K$4)=1</formula>
    </cfRule>
  </conditionalFormatting>
  <conditionalFormatting sqref="K57:DL57">
    <cfRule type="expression" dxfId="299" priority="150">
      <formula>K57&lt;&gt;""</formula>
    </cfRule>
  </conditionalFormatting>
  <conditionalFormatting sqref="K58:DL58">
    <cfRule type="expression" dxfId="297" priority="149">
      <formula>K58&lt;&gt;""</formula>
    </cfRule>
  </conditionalFormatting>
  <conditionalFormatting sqref="H75:I82">
    <cfRule type="expression" dxfId="295" priority="148">
      <formula>$C75=""</formula>
    </cfRule>
  </conditionalFormatting>
  <conditionalFormatting sqref="D75:D82">
    <cfRule type="expression" dxfId="293" priority="147">
      <formula>$C75=""</formula>
    </cfRule>
  </conditionalFormatting>
  <conditionalFormatting sqref="C75:C80">
    <cfRule type="expression" dxfId="291" priority="145">
      <formula>$I75="遂行中"</formula>
    </cfRule>
    <cfRule type="expression" dxfId="290" priority="146">
      <formula>$I75="完了"</formula>
    </cfRule>
  </conditionalFormatting>
  <conditionalFormatting sqref="F81:F82">
    <cfRule type="expression" dxfId="287" priority="144">
      <formula>$C81=""</formula>
    </cfRule>
  </conditionalFormatting>
  <conditionalFormatting sqref="G81:G82">
    <cfRule type="expression" dxfId="285" priority="143">
      <formula>$C81=""</formula>
    </cfRule>
  </conditionalFormatting>
  <conditionalFormatting sqref="E81:I82">
    <cfRule type="expression" dxfId="283" priority="142">
      <formula>$C81=""</formula>
    </cfRule>
  </conditionalFormatting>
  <conditionalFormatting sqref="D81:D82">
    <cfRule type="expression" dxfId="281" priority="141">
      <formula>$C81=""</formula>
    </cfRule>
  </conditionalFormatting>
  <conditionalFormatting sqref="C81:C82">
    <cfRule type="expression" dxfId="279" priority="139">
      <formula>$I81="遂行中"</formula>
    </cfRule>
    <cfRule type="expression" dxfId="278" priority="140">
      <formula>$I81="完了"</formula>
    </cfRule>
  </conditionalFormatting>
  <conditionalFormatting sqref="E81:E82">
    <cfRule type="expression" dxfId="275" priority="138">
      <formula>$C81=""</formula>
    </cfRule>
  </conditionalFormatting>
  <conditionalFormatting sqref="F81:F82">
    <cfRule type="expression" dxfId="273" priority="137">
      <formula>$C81=""</formula>
    </cfRule>
  </conditionalFormatting>
  <conditionalFormatting sqref="G81:G82">
    <cfRule type="expression" dxfId="271" priority="136">
      <formula>$C81=""</formula>
    </cfRule>
  </conditionalFormatting>
  <conditionalFormatting sqref="H83:H84">
    <cfRule type="expression" dxfId="269" priority="135">
      <formula>$C83=""</formula>
    </cfRule>
  </conditionalFormatting>
  <conditionalFormatting sqref="D83:D84">
    <cfRule type="expression" dxfId="267" priority="134">
      <formula>$C83=""</formula>
    </cfRule>
  </conditionalFormatting>
  <conditionalFormatting sqref="H83:H84">
    <cfRule type="expression" dxfId="265" priority="133">
      <formula>$C83=""</formula>
    </cfRule>
  </conditionalFormatting>
  <conditionalFormatting sqref="D83:D84">
    <cfRule type="expression" dxfId="263" priority="132">
      <formula>$C83=""</formula>
    </cfRule>
  </conditionalFormatting>
  <conditionalFormatting sqref="C83:C84">
    <cfRule type="expression" dxfId="261" priority="130">
      <formula>$I83="遂行中"</formula>
    </cfRule>
    <cfRule type="expression" dxfId="260" priority="131">
      <formula>$I83="完了"</formula>
    </cfRule>
  </conditionalFormatting>
  <conditionalFormatting sqref="F77:F78">
    <cfRule type="expression" dxfId="257" priority="129">
      <formula>$C77=""</formula>
    </cfRule>
  </conditionalFormatting>
  <conditionalFormatting sqref="G77:G78">
    <cfRule type="expression" dxfId="255" priority="128">
      <formula>$C77=""</formula>
    </cfRule>
  </conditionalFormatting>
  <conditionalFormatting sqref="E77:E78">
    <cfRule type="expression" dxfId="253" priority="127">
      <formula>$C77=""</formula>
    </cfRule>
  </conditionalFormatting>
  <conditionalFormatting sqref="F77:F78">
    <cfRule type="expression" dxfId="251" priority="126">
      <formula>$C77=""</formula>
    </cfRule>
  </conditionalFormatting>
  <conditionalFormatting sqref="G77:G78">
    <cfRule type="expression" dxfId="249" priority="125">
      <formula>$C77=""</formula>
    </cfRule>
  </conditionalFormatting>
  <conditionalFormatting sqref="F75:F76 F79:F80">
    <cfRule type="expression" dxfId="247" priority="124">
      <formula>$C75=""</formula>
    </cfRule>
  </conditionalFormatting>
  <conditionalFormatting sqref="G75:G76 G79:G80">
    <cfRule type="expression" dxfId="245" priority="123">
      <formula>$C75=""</formula>
    </cfRule>
  </conditionalFormatting>
  <conditionalFormatting sqref="E75:E76 E79:E80">
    <cfRule type="expression" dxfId="243" priority="122">
      <formula>$C75=""</formula>
    </cfRule>
  </conditionalFormatting>
  <conditionalFormatting sqref="F75:F76 F79:F80">
    <cfRule type="expression" dxfId="241" priority="121">
      <formula>$C75=""</formula>
    </cfRule>
  </conditionalFormatting>
  <conditionalFormatting sqref="G75:G76 G79:G80">
    <cfRule type="expression" dxfId="239" priority="120">
      <formula>$C75=""</formula>
    </cfRule>
  </conditionalFormatting>
  <conditionalFormatting sqref="F83:F84">
    <cfRule type="expression" dxfId="237" priority="119">
      <formula>$C83=""</formula>
    </cfRule>
  </conditionalFormatting>
  <conditionalFormatting sqref="G83:G84">
    <cfRule type="expression" dxfId="235" priority="118">
      <formula>$C83=""</formula>
    </cfRule>
  </conditionalFormatting>
  <conditionalFormatting sqref="E83:E84">
    <cfRule type="expression" dxfId="233" priority="117">
      <formula>$C83=""</formula>
    </cfRule>
  </conditionalFormatting>
  <conditionalFormatting sqref="F83:F84">
    <cfRule type="expression" dxfId="231" priority="116">
      <formula>$C83=""</formula>
    </cfRule>
  </conditionalFormatting>
  <conditionalFormatting sqref="G83:G84">
    <cfRule type="expression" dxfId="229" priority="115">
      <formula>$C83=""</formula>
    </cfRule>
  </conditionalFormatting>
  <conditionalFormatting sqref="H85:I88">
    <cfRule type="expression" dxfId="227" priority="114">
      <formula>$C85=""</formula>
    </cfRule>
  </conditionalFormatting>
  <conditionalFormatting sqref="D85:D88">
    <cfRule type="expression" dxfId="225" priority="113">
      <formula>$C85=""</formula>
    </cfRule>
  </conditionalFormatting>
  <conditionalFormatting sqref="F85:F86">
    <cfRule type="expression" dxfId="223" priority="112">
      <formula>$C85=""</formula>
    </cfRule>
  </conditionalFormatting>
  <conditionalFormatting sqref="G85:G86">
    <cfRule type="expression" dxfId="221" priority="111">
      <formula>$C85=""</formula>
    </cfRule>
  </conditionalFormatting>
  <conditionalFormatting sqref="E85:I88">
    <cfRule type="expression" dxfId="219" priority="110">
      <formula>$C85=""</formula>
    </cfRule>
  </conditionalFormatting>
  <conditionalFormatting sqref="D85:D88">
    <cfRule type="expression" dxfId="217" priority="109">
      <formula>$C85=""</formula>
    </cfRule>
  </conditionalFormatting>
  <conditionalFormatting sqref="D87:D88 C85:C88">
    <cfRule type="expression" dxfId="215" priority="107">
      <formula>$I85="遂行中"</formula>
    </cfRule>
    <cfRule type="expression" dxfId="214" priority="108">
      <formula>$I85="完了"</formula>
    </cfRule>
  </conditionalFormatting>
  <conditionalFormatting sqref="E87:E88">
    <cfRule type="expression" dxfId="211" priority="106">
      <formula>$C87=""</formula>
    </cfRule>
  </conditionalFormatting>
  <conditionalFormatting sqref="F87:F88">
    <cfRule type="expression" dxfId="209" priority="105">
      <formula>$C87=""</formula>
    </cfRule>
  </conditionalFormatting>
  <conditionalFormatting sqref="G87:G88">
    <cfRule type="expression" dxfId="207" priority="104">
      <formula>$C87=""</formula>
    </cfRule>
  </conditionalFormatting>
  <conditionalFormatting sqref="E85:E88">
    <cfRule type="expression" dxfId="205" priority="103">
      <formula>$C85=""</formula>
    </cfRule>
  </conditionalFormatting>
  <conditionalFormatting sqref="F85:F88">
    <cfRule type="expression" dxfId="203" priority="102">
      <formula>$C85=""</formula>
    </cfRule>
  </conditionalFormatting>
  <conditionalFormatting sqref="G85:G88">
    <cfRule type="expression" dxfId="201" priority="101">
      <formula>$C85=""</formula>
    </cfRule>
  </conditionalFormatting>
  <conditionalFormatting sqref="D89:D90">
    <cfRule type="expression" dxfId="199" priority="100">
      <formula>$C89=""</formula>
    </cfRule>
  </conditionalFormatting>
  <conditionalFormatting sqref="H89:H92">
    <cfRule type="expression" dxfId="197" priority="99">
      <formula>$C89=""</formula>
    </cfRule>
  </conditionalFormatting>
  <conditionalFormatting sqref="D89:D92">
    <cfRule type="expression" dxfId="195" priority="98">
      <formula>$C89=""</formula>
    </cfRule>
  </conditionalFormatting>
  <conditionalFormatting sqref="D91:D92 C89:C92">
    <cfRule type="expression" dxfId="193" priority="96">
      <formula>$I89="遂行中"</formula>
    </cfRule>
    <cfRule type="expression" dxfId="192" priority="97">
      <formula>$I89="完了"</formula>
    </cfRule>
  </conditionalFormatting>
  <conditionalFormatting sqref="E89:G92">
    <cfRule type="expression" dxfId="189" priority="95">
      <formula>$C89=""</formula>
    </cfRule>
  </conditionalFormatting>
  <conditionalFormatting sqref="E89:E92">
    <cfRule type="expression" dxfId="187" priority="94">
      <formula>$C89=""</formula>
    </cfRule>
  </conditionalFormatting>
  <conditionalFormatting sqref="F89:F92">
    <cfRule type="expression" dxfId="185" priority="93">
      <formula>$C89=""</formula>
    </cfRule>
  </conditionalFormatting>
  <conditionalFormatting sqref="G89:G92">
    <cfRule type="expression" dxfId="183" priority="92">
      <formula>$C89=""</formula>
    </cfRule>
  </conditionalFormatting>
  <conditionalFormatting sqref="E89:E92">
    <cfRule type="expression" dxfId="181" priority="91">
      <formula>$C89=""</formula>
    </cfRule>
  </conditionalFormatting>
  <conditionalFormatting sqref="F89:F92">
    <cfRule type="expression" dxfId="179" priority="90">
      <formula>$C89=""</formula>
    </cfRule>
  </conditionalFormatting>
  <conditionalFormatting sqref="G89:G92">
    <cfRule type="expression" dxfId="177" priority="89">
      <formula>$C89=""</formula>
    </cfRule>
  </conditionalFormatting>
  <conditionalFormatting sqref="I89:I92">
    <cfRule type="expression" dxfId="175" priority="88">
      <formula>$C89=""</formula>
    </cfRule>
  </conditionalFormatting>
  <conditionalFormatting sqref="I89:I92">
    <cfRule type="expression" dxfId="173" priority="87">
      <formula>$C89=""</formula>
    </cfRule>
  </conditionalFormatting>
  <conditionalFormatting sqref="D93:D94">
    <cfRule type="expression" dxfId="171" priority="86">
      <formula>$C93=""</formula>
    </cfRule>
  </conditionalFormatting>
  <conditionalFormatting sqref="E93:I100">
    <cfRule type="expression" dxfId="169" priority="85">
      <formula>$C93=""</formula>
    </cfRule>
  </conditionalFormatting>
  <conditionalFormatting sqref="D93:D100">
    <cfRule type="expression" dxfId="167" priority="84">
      <formula>$C93=""</formula>
    </cfRule>
  </conditionalFormatting>
  <conditionalFormatting sqref="D95:D96 C93:C100">
    <cfRule type="expression" dxfId="165" priority="82">
      <formula>$I93="遂行中"</formula>
    </cfRule>
    <cfRule type="expression" dxfId="164" priority="83">
      <formula>$I93="完了"</formula>
    </cfRule>
  </conditionalFormatting>
  <conditionalFormatting sqref="E95:E100">
    <cfRule type="expression" dxfId="161" priority="81">
      <formula>$C95=""</formula>
    </cfRule>
  </conditionalFormatting>
  <conditionalFormatting sqref="F95:F100">
    <cfRule type="expression" dxfId="159" priority="80">
      <formula>$C95=""</formula>
    </cfRule>
  </conditionalFormatting>
  <conditionalFormatting sqref="G95:G100">
    <cfRule type="expression" dxfId="157" priority="79">
      <formula>$C95=""</formula>
    </cfRule>
  </conditionalFormatting>
  <conditionalFormatting sqref="E93:E94">
    <cfRule type="expression" dxfId="155" priority="78">
      <formula>$C93=""</formula>
    </cfRule>
  </conditionalFormatting>
  <conditionalFormatting sqref="F93:F94">
    <cfRule type="expression" dxfId="153" priority="77">
      <formula>$C93=""</formula>
    </cfRule>
  </conditionalFormatting>
  <conditionalFormatting sqref="G93:G94">
    <cfRule type="expression" dxfId="151" priority="76">
      <formula>$C93=""</formula>
    </cfRule>
  </conditionalFormatting>
  <conditionalFormatting sqref="I83:I84">
    <cfRule type="expression" dxfId="149" priority="75">
      <formula>$C83=""</formula>
    </cfRule>
  </conditionalFormatting>
  <conditionalFormatting sqref="H39:I46">
    <cfRule type="expression" dxfId="147" priority="74">
      <formula>$C39=""</formula>
    </cfRule>
  </conditionalFormatting>
  <conditionalFormatting sqref="D39:D46">
    <cfRule type="expression" dxfId="145" priority="73">
      <formula>$C39=""</formula>
    </cfRule>
  </conditionalFormatting>
  <conditionalFormatting sqref="C39:C44">
    <cfRule type="expression" dxfId="143" priority="71">
      <formula>$I39="遂行中"</formula>
    </cfRule>
    <cfRule type="expression" dxfId="142" priority="72">
      <formula>$I39="完了"</formula>
    </cfRule>
  </conditionalFormatting>
  <conditionalFormatting sqref="F45:F46">
    <cfRule type="expression" dxfId="139" priority="70">
      <formula>$C45=""</formula>
    </cfRule>
  </conditionalFormatting>
  <conditionalFormatting sqref="G45:G46">
    <cfRule type="expression" dxfId="137" priority="69">
      <formula>$C45=""</formula>
    </cfRule>
  </conditionalFormatting>
  <conditionalFormatting sqref="E45:I46">
    <cfRule type="expression" dxfId="135" priority="68">
      <formula>$C45=""</formula>
    </cfRule>
  </conditionalFormatting>
  <conditionalFormatting sqref="D45:D46">
    <cfRule type="expression" dxfId="133" priority="67">
      <formula>$C45=""</formula>
    </cfRule>
  </conditionalFormatting>
  <conditionalFormatting sqref="C45:C46">
    <cfRule type="expression" dxfId="131" priority="65">
      <formula>$I45="遂行中"</formula>
    </cfRule>
    <cfRule type="expression" dxfId="130" priority="66">
      <formula>$I45="完了"</formula>
    </cfRule>
  </conditionalFormatting>
  <conditionalFormatting sqref="E45:E46">
    <cfRule type="expression" dxfId="127" priority="64">
      <formula>$C45=""</formula>
    </cfRule>
  </conditionalFormatting>
  <conditionalFormatting sqref="F45:F46">
    <cfRule type="expression" dxfId="125" priority="63">
      <formula>$C45=""</formula>
    </cfRule>
  </conditionalFormatting>
  <conditionalFormatting sqref="G45:G46">
    <cfRule type="expression" dxfId="123" priority="62">
      <formula>$C45=""</formula>
    </cfRule>
  </conditionalFormatting>
  <conditionalFormatting sqref="H47:H48">
    <cfRule type="expression" dxfId="121" priority="61">
      <formula>$C47=""</formula>
    </cfRule>
  </conditionalFormatting>
  <conditionalFormatting sqref="D47:D48">
    <cfRule type="expression" dxfId="119" priority="60">
      <formula>$C47=""</formula>
    </cfRule>
  </conditionalFormatting>
  <conditionalFormatting sqref="H47:H48">
    <cfRule type="expression" dxfId="117" priority="59">
      <formula>$C47=""</formula>
    </cfRule>
  </conditionalFormatting>
  <conditionalFormatting sqref="D47:D48">
    <cfRule type="expression" dxfId="115" priority="58">
      <formula>$C47=""</formula>
    </cfRule>
  </conditionalFormatting>
  <conditionalFormatting sqref="C47:C48">
    <cfRule type="expression" dxfId="113" priority="56">
      <formula>$I47="遂行中"</formula>
    </cfRule>
    <cfRule type="expression" dxfId="112" priority="57">
      <formula>$I47="完了"</formula>
    </cfRule>
  </conditionalFormatting>
  <conditionalFormatting sqref="F41:F42">
    <cfRule type="expression" dxfId="109" priority="55">
      <formula>$C41=""</formula>
    </cfRule>
  </conditionalFormatting>
  <conditionalFormatting sqref="G41:G42">
    <cfRule type="expression" dxfId="107" priority="54">
      <formula>$C41=""</formula>
    </cfRule>
  </conditionalFormatting>
  <conditionalFormatting sqref="E41:E42">
    <cfRule type="expression" dxfId="105" priority="53">
      <formula>$C41=""</formula>
    </cfRule>
  </conditionalFormatting>
  <conditionalFormatting sqref="F41:F42">
    <cfRule type="expression" dxfId="103" priority="52">
      <formula>$C41=""</formula>
    </cfRule>
  </conditionalFormatting>
  <conditionalFormatting sqref="G41:G42">
    <cfRule type="expression" dxfId="101" priority="51">
      <formula>$C41=""</formula>
    </cfRule>
  </conditionalFormatting>
  <conditionalFormatting sqref="F39:F40 F43:F44">
    <cfRule type="expression" dxfId="99" priority="50">
      <formula>$C39=""</formula>
    </cfRule>
  </conditionalFormatting>
  <conditionalFormatting sqref="G39:G40 G43:G44">
    <cfRule type="expression" dxfId="97" priority="49">
      <formula>$C39=""</formula>
    </cfRule>
  </conditionalFormatting>
  <conditionalFormatting sqref="E39:E40 E43:E44">
    <cfRule type="expression" dxfId="95" priority="48">
      <formula>$C39=""</formula>
    </cfRule>
  </conditionalFormatting>
  <conditionalFormatting sqref="F39:F40 F43:F44">
    <cfRule type="expression" dxfId="93" priority="47">
      <formula>$C39=""</formula>
    </cfRule>
  </conditionalFormatting>
  <conditionalFormatting sqref="G39:G40 G43:G44">
    <cfRule type="expression" dxfId="91" priority="46">
      <formula>$C39=""</formula>
    </cfRule>
  </conditionalFormatting>
  <conditionalFormatting sqref="F47:F48">
    <cfRule type="expression" dxfId="89" priority="45">
      <formula>$C47=""</formula>
    </cfRule>
  </conditionalFormatting>
  <conditionalFormatting sqref="G47:G48">
    <cfRule type="expression" dxfId="87" priority="44">
      <formula>$C47=""</formula>
    </cfRule>
  </conditionalFormatting>
  <conditionalFormatting sqref="E47:E48">
    <cfRule type="expression" dxfId="85" priority="43">
      <formula>$C47=""</formula>
    </cfRule>
  </conditionalFormatting>
  <conditionalFormatting sqref="F47:F48">
    <cfRule type="expression" dxfId="83" priority="42">
      <formula>$C47=""</formula>
    </cfRule>
  </conditionalFormatting>
  <conditionalFormatting sqref="G47:G48">
    <cfRule type="expression" dxfId="81" priority="41">
      <formula>$C47=""</formula>
    </cfRule>
  </conditionalFormatting>
  <conditionalFormatting sqref="H49:I52">
    <cfRule type="expression" dxfId="79" priority="40">
      <formula>$C49=""</formula>
    </cfRule>
  </conditionalFormatting>
  <conditionalFormatting sqref="D49:D52">
    <cfRule type="expression" dxfId="77" priority="39">
      <formula>$C49=""</formula>
    </cfRule>
  </conditionalFormatting>
  <conditionalFormatting sqref="F49:F50">
    <cfRule type="expression" dxfId="75" priority="38">
      <formula>$C49=""</formula>
    </cfRule>
  </conditionalFormatting>
  <conditionalFormatting sqref="G49:G50">
    <cfRule type="expression" dxfId="73" priority="37">
      <formula>$C49=""</formula>
    </cfRule>
  </conditionalFormatting>
  <conditionalFormatting sqref="E49:I52">
    <cfRule type="expression" dxfId="71" priority="36">
      <formula>$C49=""</formula>
    </cfRule>
  </conditionalFormatting>
  <conditionalFormatting sqref="D49:D52">
    <cfRule type="expression" dxfId="69" priority="35">
      <formula>$C49=""</formula>
    </cfRule>
  </conditionalFormatting>
  <conditionalFormatting sqref="D51:D52 C49:C52">
    <cfRule type="expression" dxfId="67" priority="33">
      <formula>$I49="遂行中"</formula>
    </cfRule>
    <cfRule type="expression" dxfId="66" priority="34">
      <formula>$I49="完了"</formula>
    </cfRule>
  </conditionalFormatting>
  <conditionalFormatting sqref="E51:E52">
    <cfRule type="expression" dxfId="63" priority="32">
      <formula>$C51=""</formula>
    </cfRule>
  </conditionalFormatting>
  <conditionalFormatting sqref="F51:F52">
    <cfRule type="expression" dxfId="61" priority="31">
      <formula>$C51=""</formula>
    </cfRule>
  </conditionalFormatting>
  <conditionalFormatting sqref="G51:G52">
    <cfRule type="expression" dxfId="59" priority="30">
      <formula>$C51=""</formula>
    </cfRule>
  </conditionalFormatting>
  <conditionalFormatting sqref="E49:E52">
    <cfRule type="expression" dxfId="57" priority="29">
      <formula>$C49=""</formula>
    </cfRule>
  </conditionalFormatting>
  <conditionalFormatting sqref="F49:F52">
    <cfRule type="expression" dxfId="55" priority="28">
      <formula>$C49=""</formula>
    </cfRule>
  </conditionalFormatting>
  <conditionalFormatting sqref="G49:G52">
    <cfRule type="expression" dxfId="53" priority="27">
      <formula>$C49=""</formula>
    </cfRule>
  </conditionalFormatting>
  <conditionalFormatting sqref="D53:D54">
    <cfRule type="expression" dxfId="51" priority="26">
      <formula>$C53=""</formula>
    </cfRule>
  </conditionalFormatting>
  <conditionalFormatting sqref="H53:H56">
    <cfRule type="expression" dxfId="49" priority="25">
      <formula>$C53=""</formula>
    </cfRule>
  </conditionalFormatting>
  <conditionalFormatting sqref="D53:D56">
    <cfRule type="expression" dxfId="47" priority="24">
      <formula>$C53=""</formula>
    </cfRule>
  </conditionalFormatting>
  <conditionalFormatting sqref="D55:D56 C53:C56">
    <cfRule type="expression" dxfId="45" priority="22">
      <formula>$I53="遂行中"</formula>
    </cfRule>
    <cfRule type="expression" dxfId="44" priority="23">
      <formula>$I53="完了"</formula>
    </cfRule>
  </conditionalFormatting>
  <conditionalFormatting sqref="E53:G56">
    <cfRule type="expression" dxfId="41" priority="21">
      <formula>$C53=""</formula>
    </cfRule>
  </conditionalFormatting>
  <conditionalFormatting sqref="E53:E56">
    <cfRule type="expression" dxfId="39" priority="20">
      <formula>$C53=""</formula>
    </cfRule>
  </conditionalFormatting>
  <conditionalFormatting sqref="F53:F56">
    <cfRule type="expression" dxfId="37" priority="19">
      <formula>$C53=""</formula>
    </cfRule>
  </conditionalFormatting>
  <conditionalFormatting sqref="G53:G56">
    <cfRule type="expression" dxfId="35" priority="18">
      <formula>$C53=""</formula>
    </cfRule>
  </conditionalFormatting>
  <conditionalFormatting sqref="E53:E56">
    <cfRule type="expression" dxfId="33" priority="17">
      <formula>$C53=""</formula>
    </cfRule>
  </conditionalFormatting>
  <conditionalFormatting sqref="F53:F56">
    <cfRule type="expression" dxfId="31" priority="16">
      <formula>$C53=""</formula>
    </cfRule>
  </conditionalFormatting>
  <conditionalFormatting sqref="G53:G56">
    <cfRule type="expression" dxfId="29" priority="15">
      <formula>$C53=""</formula>
    </cfRule>
  </conditionalFormatting>
  <conditionalFormatting sqref="I53:I56">
    <cfRule type="expression" dxfId="27" priority="14">
      <formula>$C53=""</formula>
    </cfRule>
  </conditionalFormatting>
  <conditionalFormatting sqref="I53:I56">
    <cfRule type="expression" dxfId="25" priority="13">
      <formula>$C53=""</formula>
    </cfRule>
  </conditionalFormatting>
  <conditionalFormatting sqref="D57:D58">
    <cfRule type="expression" dxfId="23" priority="12">
      <formula>$C57=""</formula>
    </cfRule>
  </conditionalFormatting>
  <conditionalFormatting sqref="E57:I64">
    <cfRule type="expression" dxfId="21" priority="11">
      <formula>$C57=""</formula>
    </cfRule>
  </conditionalFormatting>
  <conditionalFormatting sqref="D57:D64">
    <cfRule type="expression" dxfId="19" priority="10">
      <formula>$C57=""</formula>
    </cfRule>
  </conditionalFormatting>
  <conditionalFormatting sqref="D59:D60 C57:C64">
    <cfRule type="expression" dxfId="17" priority="8">
      <formula>$I57="遂行中"</formula>
    </cfRule>
    <cfRule type="expression" dxfId="16" priority="9">
      <formula>$I57="完了"</formula>
    </cfRule>
  </conditionalFormatting>
  <conditionalFormatting sqref="E59:E64">
    <cfRule type="expression" dxfId="13" priority="7">
      <formula>$C59=""</formula>
    </cfRule>
  </conditionalFormatting>
  <conditionalFormatting sqref="F59:F64">
    <cfRule type="expression" dxfId="11" priority="6">
      <formula>$C59=""</formula>
    </cfRule>
  </conditionalFormatting>
  <conditionalFormatting sqref="G59:G64">
    <cfRule type="expression" dxfId="9" priority="5">
      <formula>$C59=""</formula>
    </cfRule>
  </conditionalFormatting>
  <conditionalFormatting sqref="E57:E58">
    <cfRule type="expression" dxfId="7" priority="4">
      <formula>$C57=""</formula>
    </cfRule>
  </conditionalFormatting>
  <conditionalFormatting sqref="F57:F58">
    <cfRule type="expression" dxfId="5" priority="3">
      <formula>$C57=""</formula>
    </cfRule>
  </conditionalFormatting>
  <conditionalFormatting sqref="G57:G58">
    <cfRule type="expression" dxfId="3" priority="2">
      <formula>$C57=""</formula>
    </cfRule>
  </conditionalFormatting>
  <conditionalFormatting sqref="I47:I48">
    <cfRule type="expression" dxfId="1" priority="1">
      <formula>$C47=""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27" sqref="B27: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195</v>
      </c>
      <c r="BN28" s="51">
        <f>ガント!BW132</f>
        <v>195</v>
      </c>
      <c r="BO28" s="51">
        <f>ガント!BX132</f>
        <v>195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158</v>
      </c>
      <c r="BC29" s="51">
        <f ca="1">IF(TODAY()&gt;=BC$27,ガント!BL133,NA())</f>
        <v>158</v>
      </c>
      <c r="BD29" s="51">
        <f ca="1">IF(TODAY()&gt;=BD$27,ガント!BM133,NA())</f>
        <v>158</v>
      </c>
      <c r="BE29" s="51">
        <f ca="1">IF(TODAY()&gt;=BE$27,ガント!BN133,NA())</f>
        <v>158</v>
      </c>
      <c r="BF29" s="51" t="e">
        <f ca="1">IF(TODAY()&gt;=BF$27,ガント!BO133,NA())</f>
        <v>#N/A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47</v>
      </c>
      <c r="BE30" s="48">
        <f ca="1">IF(TODAY()&gt;=BE$27,ガント!BN134,NA())</f>
        <v>47</v>
      </c>
      <c r="BF30" s="48" t="e">
        <f ca="1">IF(TODAY()&gt;=BF$27,ガント!BO134,NA())</f>
        <v>#N/A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40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-103</v>
      </c>
      <c r="BE31" s="46">
        <f t="shared" ca="1" si="1"/>
        <v>-106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41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-111</v>
      </c>
      <c r="BC32" s="44">
        <f t="shared" ca="1" si="5"/>
        <v>-111</v>
      </c>
      <c r="BD32" s="44">
        <f t="shared" ca="1" si="5"/>
        <v>-111</v>
      </c>
      <c r="BE32" s="44">
        <f t="shared" ca="1" si="5"/>
        <v>-111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42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0.31333333333333335</v>
      </c>
      <c r="BE33" s="49">
        <f t="shared" ca="1" si="9"/>
        <v>0.30718954248366015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43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0.29746835443037972</v>
      </c>
      <c r="BC34" s="49">
        <f t="shared" ca="1" si="13"/>
        <v>0.29746835443037972</v>
      </c>
      <c r="BD34" s="49">
        <f t="shared" ca="1" si="13"/>
        <v>0.29746835443037972</v>
      </c>
      <c r="BE34" s="49">
        <f t="shared" ca="1" si="13"/>
        <v>0.29746835443037972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1021" priority="1">
      <formula>ISERROR(MATCH(B$4,INDIRECT("データ!$B$2:$B$15"),0))=FALSE</formula>
    </cfRule>
    <cfRule type="expression" dxfId="1020" priority="2">
      <formula>WEEKDAY(B$4)=7</formula>
    </cfRule>
    <cfRule type="expression" dxfId="1019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11" sqref="F11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90</v>
      </c>
    </row>
    <row r="3" spans="1:8" ht="27" customHeight="1" x14ac:dyDescent="0.15">
      <c r="A3" s="61" t="s">
        <v>91</v>
      </c>
      <c r="B3" s="62" t="s">
        <v>99</v>
      </c>
      <c r="C3" s="62" t="s">
        <v>92</v>
      </c>
      <c r="D3" s="62" t="s">
        <v>93</v>
      </c>
      <c r="E3" s="62" t="s">
        <v>94</v>
      </c>
      <c r="F3" s="62" t="s">
        <v>95</v>
      </c>
      <c r="G3" s="62" t="s">
        <v>96</v>
      </c>
      <c r="H3" s="62" t="s">
        <v>97</v>
      </c>
    </row>
    <row r="4" spans="1:8" ht="27" x14ac:dyDescent="0.15">
      <c r="A4" s="67" t="s">
        <v>101</v>
      </c>
      <c r="B4" s="64" t="s">
        <v>102</v>
      </c>
      <c r="C4" s="64" t="s">
        <v>100</v>
      </c>
      <c r="D4" s="65" t="s">
        <v>103</v>
      </c>
      <c r="E4" s="64" t="s">
        <v>98</v>
      </c>
      <c r="F4" s="65" t="s">
        <v>104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118</v>
      </c>
      <c r="C5" s="64" t="s">
        <v>119</v>
      </c>
      <c r="D5" s="65" t="s">
        <v>120</v>
      </c>
      <c r="E5" s="64" t="s">
        <v>116</v>
      </c>
      <c r="F5" s="65" t="s">
        <v>121</v>
      </c>
      <c r="G5" s="64"/>
      <c r="H5" s="65"/>
    </row>
    <row r="6" spans="1:8" ht="27" x14ac:dyDescent="0.15">
      <c r="A6" s="63">
        <f t="shared" ref="A6:A9" si="0">ROW()-4</f>
        <v>2</v>
      </c>
      <c r="B6" s="64" t="s">
        <v>122</v>
      </c>
      <c r="C6" s="64" t="s">
        <v>100</v>
      </c>
      <c r="D6" s="65" t="s">
        <v>123</v>
      </c>
      <c r="E6" s="64" t="s">
        <v>116</v>
      </c>
      <c r="F6" s="65" t="s">
        <v>124</v>
      </c>
      <c r="G6" s="64"/>
      <c r="H6" s="65"/>
    </row>
    <row r="7" spans="1:8" ht="27" x14ac:dyDescent="0.15">
      <c r="A7" s="63">
        <f t="shared" si="0"/>
        <v>3</v>
      </c>
      <c r="B7" s="64" t="s">
        <v>122</v>
      </c>
      <c r="C7" s="64" t="s">
        <v>100</v>
      </c>
      <c r="D7" s="65" t="s">
        <v>125</v>
      </c>
      <c r="E7" s="64" t="s">
        <v>98</v>
      </c>
      <c r="F7" s="65" t="s">
        <v>126</v>
      </c>
      <c r="G7" s="64"/>
      <c r="H7" s="65"/>
    </row>
    <row r="8" spans="1:8" ht="27" x14ac:dyDescent="0.15">
      <c r="A8" s="63">
        <f t="shared" si="0"/>
        <v>4</v>
      </c>
      <c r="B8" s="64" t="s">
        <v>102</v>
      </c>
      <c r="C8" s="64" t="s">
        <v>100</v>
      </c>
      <c r="D8" s="65" t="s">
        <v>127</v>
      </c>
      <c r="E8" s="64" t="s">
        <v>98</v>
      </c>
      <c r="F8" s="65" t="s">
        <v>128</v>
      </c>
      <c r="G8" s="64"/>
      <c r="H8" s="65"/>
    </row>
    <row r="9" spans="1:8" ht="27" x14ac:dyDescent="0.15">
      <c r="A9" s="63">
        <f t="shared" si="0"/>
        <v>5</v>
      </c>
      <c r="B9" s="64" t="s">
        <v>102</v>
      </c>
      <c r="C9" s="64" t="s">
        <v>122</v>
      </c>
      <c r="D9" s="65" t="s">
        <v>129</v>
      </c>
      <c r="E9" s="64" t="s">
        <v>116</v>
      </c>
      <c r="F9" s="65" t="s">
        <v>130</v>
      </c>
      <c r="G9" s="64"/>
      <c r="H9" s="65"/>
    </row>
    <row r="10" spans="1:8" ht="27" x14ac:dyDescent="0.15">
      <c r="A10" s="63">
        <f t="shared" ref="A10:A29" si="1">ROW()-4</f>
        <v>6</v>
      </c>
      <c r="B10" s="64" t="s">
        <v>135</v>
      </c>
      <c r="C10" s="64" t="s">
        <v>136</v>
      </c>
      <c r="D10" s="65" t="s">
        <v>137</v>
      </c>
      <c r="E10" s="64" t="s">
        <v>98</v>
      </c>
      <c r="F10" s="65" t="s">
        <v>145</v>
      </c>
      <c r="G10" s="64"/>
      <c r="H10" s="65"/>
    </row>
    <row r="11" spans="1:8" ht="27" x14ac:dyDescent="0.15">
      <c r="A11" s="63">
        <f t="shared" si="1"/>
        <v>7</v>
      </c>
      <c r="B11" s="64" t="s">
        <v>141</v>
      </c>
      <c r="C11" s="64" t="s">
        <v>142</v>
      </c>
      <c r="D11" s="65" t="s">
        <v>143</v>
      </c>
      <c r="E11" s="64" t="s">
        <v>116</v>
      </c>
      <c r="F11" s="65" t="s">
        <v>144</v>
      </c>
      <c r="G11" s="64"/>
      <c r="H11" s="65"/>
    </row>
    <row r="12" spans="1:8" x14ac:dyDescent="0.15">
      <c r="A12" s="63">
        <f t="shared" si="1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1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1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1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1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1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1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1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1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1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1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1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1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1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1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1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1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1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1018" priority="4">
      <formula>$E4="完了"</formula>
    </cfRule>
  </conditionalFormatting>
  <conditionalFormatting sqref="C4 C10:C29">
    <cfRule type="expression" dxfId="1017" priority="3">
      <formula>$E4="完了"</formula>
    </cfRule>
  </conditionalFormatting>
  <conditionalFormatting sqref="A5:B9 D5:H9">
    <cfRule type="expression" dxfId="1016" priority="2">
      <formula>$E5="完了"</formula>
    </cfRule>
  </conditionalFormatting>
  <conditionalFormatting sqref="C5:C9">
    <cfRule type="expression" dxfId="1015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A19" workbookViewId="0">
      <selection activeCell="G34" activeCellId="1" sqref="A1:Q2 G34"/>
    </sheetView>
  </sheetViews>
  <sheetFormatPr defaultRowHeight="13.5" x14ac:dyDescent="0.15"/>
  <cols>
    <col min="1" max="1" width="5.25" bestFit="1" customWidth="1"/>
    <col min="2" max="6" width="5.5" bestFit="1" customWidth="1"/>
    <col min="7" max="17" width="6.5" bestFit="1" customWidth="1"/>
  </cols>
  <sheetData>
    <row r="1" spans="1:17" ht="14.25" thickBot="1" x14ac:dyDescent="0.2">
      <c r="A1" s="69" t="s">
        <v>38</v>
      </c>
      <c r="B1" s="52">
        <v>41740</v>
      </c>
      <c r="C1" s="52">
        <v>41747</v>
      </c>
      <c r="D1" s="52">
        <v>41754</v>
      </c>
      <c r="E1" s="52">
        <v>41761</v>
      </c>
      <c r="F1" s="52">
        <v>41768</v>
      </c>
      <c r="G1" s="52">
        <v>41775</v>
      </c>
      <c r="H1" s="52">
        <v>41782</v>
      </c>
      <c r="I1" s="52">
        <v>41789</v>
      </c>
      <c r="J1" s="52">
        <v>41796</v>
      </c>
      <c r="K1" s="52">
        <v>41803</v>
      </c>
      <c r="L1" s="52">
        <v>41810</v>
      </c>
      <c r="M1" s="52">
        <v>41817</v>
      </c>
      <c r="N1" s="52">
        <v>41824</v>
      </c>
      <c r="O1" s="52">
        <v>41831</v>
      </c>
      <c r="P1" s="52">
        <v>41838</v>
      </c>
      <c r="Q1" s="52">
        <v>41845</v>
      </c>
    </row>
    <row r="2" spans="1:17" ht="14.25" thickTop="1" x14ac:dyDescent="0.15">
      <c r="A2" s="68" t="s">
        <v>140</v>
      </c>
      <c r="B2" s="51">
        <v>7</v>
      </c>
      <c r="C2" s="51">
        <v>31</v>
      </c>
      <c r="D2" s="51">
        <v>59</v>
      </c>
      <c r="E2" s="51">
        <v>65</v>
      </c>
      <c r="F2" s="51">
        <v>79</v>
      </c>
      <c r="G2" s="51">
        <v>104</v>
      </c>
      <c r="H2" s="51">
        <v>130</v>
      </c>
      <c r="I2" s="51">
        <v>156</v>
      </c>
      <c r="J2" s="51">
        <v>182</v>
      </c>
      <c r="K2" s="51">
        <v>207</v>
      </c>
      <c r="L2" s="51">
        <v>233</v>
      </c>
      <c r="M2" s="51">
        <v>259</v>
      </c>
      <c r="N2" s="51">
        <v>285</v>
      </c>
      <c r="O2" s="51">
        <v>307</v>
      </c>
      <c r="P2" s="51">
        <v>333</v>
      </c>
      <c r="Q2" s="51">
        <v>360</v>
      </c>
    </row>
  </sheetData>
  <phoneticPr fontId="1"/>
  <conditionalFormatting sqref="B1:Q1">
    <cfRule type="expression" dxfId="1014" priority="1">
      <formula>ISERROR(MATCH(B$4,INDIRECT("データ!$B$2:$B$15"),0))=FALSE</formula>
    </cfRule>
    <cfRule type="expression" dxfId="1013" priority="2">
      <formula>WEEKDAY(B$4)=7</formula>
    </cfRule>
    <cfRule type="expression" dxfId="1012" priority="3">
      <formula>WEEKDAY(B$4)=1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45</v>
      </c>
      <c r="B1" s="35" t="s">
        <v>46</v>
      </c>
      <c r="C1" s="94" t="s">
        <v>47</v>
      </c>
      <c r="D1" s="95"/>
      <c r="E1" s="96"/>
      <c r="F1" s="35" t="s">
        <v>48</v>
      </c>
      <c r="G1" s="35" t="s">
        <v>49</v>
      </c>
      <c r="H1" s="35" t="s">
        <v>23</v>
      </c>
      <c r="I1" s="35" t="s">
        <v>105</v>
      </c>
    </row>
    <row r="2" spans="1:9" x14ac:dyDescent="0.15">
      <c r="B2" s="53">
        <v>1</v>
      </c>
      <c r="C2" s="54"/>
      <c r="D2" s="55" t="s">
        <v>50</v>
      </c>
      <c r="E2" s="56">
        <v>41740</v>
      </c>
      <c r="F2" s="53" t="s">
        <v>51</v>
      </c>
      <c r="G2" s="53" t="s">
        <v>52</v>
      </c>
      <c r="H2" s="53" t="s">
        <v>53</v>
      </c>
      <c r="I2" s="57" t="s">
        <v>89</v>
      </c>
    </row>
    <row r="3" spans="1:9" x14ac:dyDescent="0.15">
      <c r="A3" t="s">
        <v>54</v>
      </c>
      <c r="B3" s="53">
        <v>2</v>
      </c>
      <c r="C3" s="54">
        <v>41743</v>
      </c>
      <c r="D3" s="55" t="s">
        <v>50</v>
      </c>
      <c r="E3" s="56">
        <v>41747</v>
      </c>
      <c r="F3" s="53" t="s">
        <v>55</v>
      </c>
      <c r="G3" s="53" t="s">
        <v>56</v>
      </c>
      <c r="H3" s="53" t="s">
        <v>57</v>
      </c>
      <c r="I3" s="58"/>
    </row>
    <row r="4" spans="1:9" x14ac:dyDescent="0.15">
      <c r="B4" s="53">
        <v>3</v>
      </c>
      <c r="C4" s="54">
        <v>41750</v>
      </c>
      <c r="D4" s="55" t="s">
        <v>50</v>
      </c>
      <c r="E4" s="56">
        <v>41754</v>
      </c>
      <c r="F4" s="53" t="s">
        <v>58</v>
      </c>
      <c r="G4" s="53" t="s">
        <v>59</v>
      </c>
      <c r="H4" s="53" t="s">
        <v>60</v>
      </c>
      <c r="I4" s="58" t="s">
        <v>61</v>
      </c>
    </row>
    <row r="5" spans="1:9" x14ac:dyDescent="0.15">
      <c r="B5" s="53">
        <v>4</v>
      </c>
      <c r="C5" s="54">
        <v>41757</v>
      </c>
      <c r="D5" s="55" t="s">
        <v>62</v>
      </c>
      <c r="E5" s="56">
        <v>41768</v>
      </c>
      <c r="F5" s="53" t="s">
        <v>63</v>
      </c>
      <c r="G5" s="53" t="s">
        <v>64</v>
      </c>
      <c r="H5" s="53" t="s">
        <v>65</v>
      </c>
      <c r="I5" s="57"/>
    </row>
    <row r="6" spans="1:9" x14ac:dyDescent="0.15">
      <c r="A6" t="s">
        <v>66</v>
      </c>
      <c r="B6" s="53">
        <v>5</v>
      </c>
      <c r="C6" s="54">
        <v>41771</v>
      </c>
      <c r="D6" s="55" t="s">
        <v>62</v>
      </c>
      <c r="E6" s="56">
        <v>41775</v>
      </c>
      <c r="F6" s="53" t="s">
        <v>67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62</v>
      </c>
      <c r="E7" s="56">
        <v>41782</v>
      </c>
      <c r="F7" s="53" t="s">
        <v>67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62</v>
      </c>
      <c r="E8" s="56">
        <v>41789</v>
      </c>
      <c r="F8" s="53" t="s">
        <v>67</v>
      </c>
      <c r="G8" s="53" t="s">
        <v>68</v>
      </c>
      <c r="H8" s="53" t="s">
        <v>69</v>
      </c>
      <c r="I8" s="57"/>
    </row>
    <row r="9" spans="1:9" x14ac:dyDescent="0.15">
      <c r="B9" s="53">
        <v>8</v>
      </c>
      <c r="C9" s="54">
        <v>41792</v>
      </c>
      <c r="D9" s="55" t="s">
        <v>62</v>
      </c>
      <c r="E9" s="56">
        <v>41796</v>
      </c>
      <c r="F9" s="53" t="s">
        <v>70</v>
      </c>
      <c r="G9" s="53" t="s">
        <v>39</v>
      </c>
      <c r="H9" s="53" t="s">
        <v>71</v>
      </c>
      <c r="I9" s="57"/>
    </row>
    <row r="10" spans="1:9" x14ac:dyDescent="0.15">
      <c r="A10" t="s">
        <v>72</v>
      </c>
      <c r="B10" s="53">
        <v>9</v>
      </c>
      <c r="C10" s="54">
        <v>41799</v>
      </c>
      <c r="D10" s="55" t="s">
        <v>62</v>
      </c>
      <c r="E10" s="56">
        <v>41803</v>
      </c>
      <c r="F10" s="53" t="s">
        <v>73</v>
      </c>
      <c r="G10" s="53"/>
      <c r="H10" s="53" t="s">
        <v>74</v>
      </c>
      <c r="I10" s="57"/>
    </row>
    <row r="11" spans="1:9" x14ac:dyDescent="0.15">
      <c r="B11" s="53">
        <v>10</v>
      </c>
      <c r="C11" s="54">
        <v>41806</v>
      </c>
      <c r="D11" s="55" t="s">
        <v>62</v>
      </c>
      <c r="E11" s="56">
        <v>41810</v>
      </c>
      <c r="F11" s="53" t="s">
        <v>75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62</v>
      </c>
      <c r="E12" s="56">
        <v>41817</v>
      </c>
      <c r="F12" s="53" t="s">
        <v>75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62</v>
      </c>
      <c r="E13" s="56">
        <v>41824</v>
      </c>
      <c r="F13" s="53" t="s">
        <v>75</v>
      </c>
      <c r="G13" s="53" t="s">
        <v>76</v>
      </c>
      <c r="H13" s="53" t="s">
        <v>77</v>
      </c>
      <c r="I13" s="57"/>
    </row>
    <row r="14" spans="1:9" x14ac:dyDescent="0.15">
      <c r="B14" s="53">
        <v>13</v>
      </c>
      <c r="C14" s="54">
        <v>41827</v>
      </c>
      <c r="D14" s="55" t="s">
        <v>62</v>
      </c>
      <c r="E14" s="56">
        <v>41831</v>
      </c>
      <c r="F14" s="53" t="s">
        <v>78</v>
      </c>
      <c r="G14" s="53" t="s">
        <v>79</v>
      </c>
      <c r="H14" s="53" t="s">
        <v>80</v>
      </c>
      <c r="I14" s="57"/>
    </row>
    <row r="15" spans="1:9" x14ac:dyDescent="0.15">
      <c r="A15" t="s">
        <v>81</v>
      </c>
      <c r="B15" s="53">
        <v>14</v>
      </c>
      <c r="C15" s="54">
        <v>41834</v>
      </c>
      <c r="D15" s="55" t="s">
        <v>62</v>
      </c>
      <c r="E15" s="56">
        <v>41838</v>
      </c>
      <c r="F15" s="53" t="s">
        <v>82</v>
      </c>
      <c r="G15" s="53" t="s">
        <v>83</v>
      </c>
      <c r="H15" s="53" t="s">
        <v>84</v>
      </c>
      <c r="I15" s="57"/>
    </row>
    <row r="16" spans="1:9" x14ac:dyDescent="0.15">
      <c r="B16" s="53">
        <v>15</v>
      </c>
      <c r="C16" s="54">
        <v>41841</v>
      </c>
      <c r="D16" s="55" t="s">
        <v>62</v>
      </c>
      <c r="E16" s="56">
        <v>41845</v>
      </c>
      <c r="F16" s="53" t="s">
        <v>85</v>
      </c>
      <c r="G16" s="53" t="s">
        <v>86</v>
      </c>
      <c r="H16" s="53" t="s">
        <v>84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5" sqref="A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7" t="s">
        <v>18</v>
      </c>
      <c r="C1" s="97"/>
      <c r="D1" s="9" t="s">
        <v>27</v>
      </c>
    </row>
    <row r="2" spans="1:4" x14ac:dyDescent="0.15">
      <c r="A2" s="21" t="s">
        <v>131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132</v>
      </c>
      <c r="B3" s="22">
        <v>41760</v>
      </c>
      <c r="C3" s="21" t="s">
        <v>19</v>
      </c>
    </row>
    <row r="4" spans="1:4" x14ac:dyDescent="0.15">
      <c r="A4" s="21" t="s">
        <v>133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Jun</cp:lastModifiedBy>
  <cp:lastPrinted>2014-05-07T13:36:36Z</cp:lastPrinted>
  <dcterms:created xsi:type="dcterms:W3CDTF">2014-03-28T03:10:58Z</dcterms:created>
  <dcterms:modified xsi:type="dcterms:W3CDTF">2014-06-04T16:18:51Z</dcterms:modified>
</cp:coreProperties>
</file>