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U196" i="1"/>
  <c r="U192" i="1"/>
  <c r="V192" i="1" s="1"/>
  <c r="T185" i="1"/>
  <c r="U185" i="1" s="1"/>
  <c r="T177" i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U177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BB32" i="3"/>
  <c r="B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BC34" i="3"/>
  <c r="BC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50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0" i="1" l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U130" i="1" l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BH132" i="1"/>
  <c r="AY28" i="3" s="1"/>
  <c r="BN137" i="1" l="1"/>
  <c r="BM130" i="1"/>
  <c r="BI132" i="1"/>
  <c r="AZ28" i="3" s="1"/>
  <c r="BJ133" i="1"/>
  <c r="BO137" i="1" l="1"/>
  <c r="BN130" i="1"/>
  <c r="AZ31" i="3"/>
  <c r="AZ33" i="3"/>
  <c r="BJ132" i="1"/>
  <c r="BA28" i="3" s="1"/>
  <c r="BK133" i="1"/>
  <c r="BP137" i="1" l="1"/>
  <c r="BO130" i="1"/>
  <c r="BA33" i="3"/>
  <c r="BA31" i="3"/>
  <c r="BL133" i="1"/>
  <c r="BK132" i="1"/>
  <c r="BB28" i="3" s="1"/>
  <c r="BQ137" i="1" l="1"/>
  <c r="BP130" i="1"/>
  <c r="BB33" i="3"/>
  <c r="BB31" i="3"/>
  <c r="BL132" i="1"/>
  <c r="BC28" i="3" s="1"/>
  <c r="BM133" i="1"/>
  <c r="BR137" i="1" l="1"/>
  <c r="BQ130" i="1"/>
  <c r="BC31" i="3"/>
  <c r="BC33" i="3"/>
  <c r="BN133" i="1"/>
  <c r="BM132" i="1"/>
  <c r="BD28" i="3" s="1"/>
  <c r="BS137" i="1" l="1"/>
  <c r="BR130" i="1"/>
  <c r="BD33" i="3"/>
  <c r="BD31" i="3"/>
  <c r="BN132" i="1"/>
  <c r="BE28" i="3" s="1"/>
  <c r="BO133" i="1"/>
  <c r="BT137" i="1" l="1"/>
  <c r="BS130" i="1"/>
  <c r="BE33" i="3"/>
  <c r="BE31" i="3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BJ134" i="1" l="1"/>
  <c r="BK134" i="1" l="1"/>
  <c r="BL134" i="1" l="1"/>
  <c r="BM134" i="1" l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<sst xmlns="http://schemas.openxmlformats.org/spreadsheetml/2006/main" count="271" uniqueCount="171">
  <si>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</si>
  <si>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</si>
  <si>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</si>
  <si>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</si>
  <si>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</si>
  <si>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</si>
  <si>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</si>
  <si>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</si>
  <si>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</si>
  <si>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</si>
  <si>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</si>
  <si>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</si>
  <si>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</si>
  <si>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</si>
  <si>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</si>
  <si>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</si>
  <si>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</si>
  <si>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</si>
  <si>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</si>
  <si>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</si>
  <si>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</si>
  <si>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</si>
  <si>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</si>
  <si>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</si>
  <si>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</si>
  <si>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</si>
  <si>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</si>
  <si>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</si>
  <si>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</si>
  <si>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</si>
  <si>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</si>
  <si>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</si>
  <si>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</si>
  <si>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</si>
  <si>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</si>
  <si>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</si>
  <si>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</si>
  <si>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</si>
  <si>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</si>
  <si>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</si>
  <si>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</si>
  <si>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</si>
  <si>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</si>
  <si>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</si>
  <si>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</si>
  <si>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</si>
  <si>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</si>
  <si>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</si>
  <si>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</si>
  <si>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</si>
  <si>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</si>
  <si>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</si>
  <si>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</si>
  <si>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</si>
  <si>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</si>
  <si>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</si>
  <si>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</si>
  <si>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</si>
  <si>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</si>
  <si>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</si>
  <si>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</si>
  <si>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</si>
  <si>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</si>
  <si>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</si>
  <si>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</si>
  <si>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</si>
  <si>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</si>
  <si>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</si>
  <si>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</si>
  <si>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</si>
  <si>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</si>
  <si>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</si>
  <si>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</si>
  <si>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</si>
  <si>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</si>
  <si>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</si>
  <si>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</si>
  <si>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</si>
  <si>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</si>
  <si>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</si>
  <si>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</si>
  <si>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</si>
  <si>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</si>
  <si>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</si>
  <si>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</si>
  <si>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</si>
  <si>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</si>
  <si>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</si>
  <si>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</si>
  <si>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</si>
  <si>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</si>
  <si>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</si>
  <si>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</si>
  <si>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</si>
  <si>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</si>
  <si>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</si>
  <si>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</si>
  <si>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</si>
  <si>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</si>
  <si>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</si>
  <si>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</si>
  <si>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</si>
  <si>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</si>
  <si>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</si>
  <si>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</si>
  <si>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</si>
  <si>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</si>
  <si>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</si>
  <si>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</si>
  <si>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</si>
  <si>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</si>
  <si>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 xml:space="preserve"> 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</si>
  <si>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</si>
  <si>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</si>
  <si>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プロジェクト実行</t>
    <rPh sb="7" eb="9">
      <t>ジッコウ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</si>
  <si>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</si>
  <si>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</si>
  <si>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</si>
  <si>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</si>
  <si>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</si>
  <si>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</t>
    <rPh sb="3" eb="6">
      <t>ケイカクショ</t>
    </rPh>
    <phoneticPr fontId="1"/>
  </si>
  <si>
    <t xml:space="preserve"> プロジェクト監視・コントロール</t>
    <rPh sb="7" eb="9">
      <t>カンシ</t>
    </rPh>
    <phoneticPr fontId="1"/>
  </si>
  <si>
    <t>PJ管理</t>
    <rPh sb="2" eb="4">
      <t>カンリ</t>
    </rPh>
    <phoneticPr fontId="1"/>
  </si>
  <si>
    <t xml:space="preserve"> 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</si>
  <si>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</si>
  <si>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</si>
  <si>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</si>
  <si>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</si>
  <si>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</si>
  <si>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</si>
  <si>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</si>
  <si>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</si>
  <si>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</si>
  <si>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</si>
  <si>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</si>
  <si>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</si>
  <si>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</si>
  <si>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</si>
  <si>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</si>
  <si>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</si>
  <si>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</si>
  <si>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</si>
  <si>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</si>
  <si>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</si>
  <si>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</si>
  <si>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</si>
  <si>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</si>
  <si>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</si>
  <si>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</si>
  <si>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</si>
  <si>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</si>
  <si>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ユーザからの指導があった</t>
    <rPh sb="17" eb="19">
      <t>シドウ</t>
    </rPh>
    <phoneticPr fontId="1"/>
  </si>
  <si>
    <t>プログラム、納品書、マニュアル</t>
    <rPh sb="6" eb="9">
      <t>ノウヒンショ</t>
    </rPh>
    <phoneticPr fontId="1"/>
  </si>
  <si>
    <t>○</t>
    <phoneticPr fontId="1"/>
  </si>
  <si>
    <t>プログラム</t>
    <phoneticPr fontId="1"/>
  </si>
  <si>
    <t>テスト</t>
    <phoneticPr fontId="1"/>
  </si>
  <si>
    <t>ガントチャート，EVM</t>
    <phoneticPr fontId="1"/>
  </si>
  <si>
    <t>マネジメントレポート</t>
    <phoneticPr fontId="1"/>
  </si>
  <si>
    <t>発注</t>
    <rPh sb="0" eb="2">
      <t>ハッチュウ</t>
    </rPh>
    <phoneticPr fontId="1"/>
  </si>
  <si>
    <t>3.3.1</t>
    <phoneticPr fontId="1"/>
  </si>
  <si>
    <t>3..3.2</t>
    <phoneticPr fontId="1"/>
  </si>
  <si>
    <t>3.3.3</t>
    <phoneticPr fontId="1"/>
  </si>
  <si>
    <t>3.3.4</t>
    <phoneticPr fontId="1"/>
  </si>
  <si>
    <t>納品書、マニュアル</t>
    <rPh sb="0" eb="3">
      <t>ノウヒンショ</t>
    </rPh>
    <phoneticPr fontId="1"/>
  </si>
  <si>
    <t>受け入れテスト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</si>
  <si>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</si>
  <si>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3.4.1</t>
    <phoneticPr fontId="1"/>
  </si>
  <si>
    <t>3.4.2</t>
    <phoneticPr fontId="1"/>
  </si>
  <si>
    <t xml:space="preserve"> 受け入れ</t>
    <rPh sb="1" eb="2">
      <t>ウ</t>
    </rPh>
    <rPh sb="3" eb="4">
      <t>イ</t>
    </rPh>
    <phoneticPr fontId="1"/>
  </si>
  <si>
    <t>プログラム</t>
    <phoneticPr fontId="1"/>
  </si>
  <si>
    <t>テスト報告書</t>
    <rPh sb="3" eb="6">
      <t>ホウコクショ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</si>
</sst>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7</c:v>
                </c:pt>
                <c:pt idx="1">
                  <c:v>31</c:v>
                </c:pt>
                <c:pt idx="2">
                  <c:v>59</c:v>
                </c:pt>
                <c:pt idx="3">
                  <c:v>65</c:v>
                </c:pt>
                <c:pt idx="4">
                  <c:v>79</c:v>
                </c:pt>
                <c:pt idx="5">
                  <c:v>104</c:v>
                </c:pt>
                <c:pt idx="6">
                  <c:v>130</c:v>
                </c:pt>
                <c:pt idx="7">
                  <c:v>156</c:v>
                </c:pt>
                <c:pt idx="8">
                  <c:v>182</c:v>
                </c:pt>
                <c:pt idx="9">
                  <c:v>207</c:v>
                </c:pt>
                <c:pt idx="10">
                  <c:v>233</c:v>
                </c:pt>
                <c:pt idx="11">
                  <c:v>259</c:v>
                </c:pt>
                <c:pt idx="12">
                  <c:v>285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123</c:v>
                </c:pt>
                <c:pt idx="7">
                  <c:v>157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47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10288"/>
        <c:axId val="262410848"/>
      </c:lineChart>
      <c:dateAx>
        <c:axId val="2624102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2410848"/>
        <c:crosses val="autoZero"/>
        <c:auto val="1"/>
        <c:lblOffset val="100"/>
        <c:baseTimeUnit val="days"/>
      </c:dateAx>
      <c:valAx>
        <c:axId val="26241084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241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I17" sqref="I17:I1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4" t="s">
        <v>147</v>
      </c>
      <c r="C1" s="75"/>
      <c r="D1" s="3" t="s">
        <v>3</v>
      </c>
      <c r="E1" s="77" t="s">
        <v>5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>
        <v>4.2</v>
      </c>
      <c r="V1" s="85"/>
      <c r="W1" s="85"/>
      <c r="X1" s="85"/>
      <c r="Y1" s="85"/>
      <c r="Z1" s="86"/>
      <c r="AA1" s="81" t="s">
        <v>6</v>
      </c>
      <c r="AB1" s="82"/>
      <c r="AC1" s="83"/>
      <c r="AD1" s="84" t="s">
        <v>144</v>
      </c>
      <c r="AE1" s="85"/>
      <c r="AF1" s="85"/>
      <c r="AG1" s="85"/>
      <c r="AH1" s="86"/>
      <c r="AI1" s="80" t="s">
        <v>7</v>
      </c>
      <c r="AJ1" s="80"/>
      <c r="AK1" s="80"/>
      <c r="AL1" s="87">
        <v>41789</v>
      </c>
      <c r="AM1" s="88"/>
      <c r="AN1" s="88"/>
      <c r="AO1" s="88"/>
      <c r="AP1" s="89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1.1812499999999999</v>
      </c>
      <c r="J2" s="1" t="s">
        <v>29</v>
      </c>
      <c r="K2" s="1"/>
      <c r="L2" s="1"/>
    </row>
    <row r="3" spans="1:122" ht="28.5" customHeight="1" x14ac:dyDescent="0.15">
      <c r="A3" s="90" t="s">
        <v>31</v>
      </c>
      <c r="B3" s="76" t="s">
        <v>15</v>
      </c>
      <c r="C3" s="76" t="s">
        <v>32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147</v>
      </c>
      <c r="C5" s="68" t="s">
        <v>41</v>
      </c>
      <c r="D5" s="68" t="s">
        <v>40</v>
      </c>
      <c r="E5" s="69" t="s">
        <v>39</v>
      </c>
      <c r="F5" s="69" t="s">
        <v>39</v>
      </c>
      <c r="G5" s="69" t="s">
        <v>39</v>
      </c>
      <c r="H5" s="69"/>
      <c r="I5" s="69" t="s">
        <v>129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16</v>
      </c>
      <c r="D9" s="70" t="s">
        <v>91</v>
      </c>
      <c r="E9" s="72" t="s">
        <v>26</v>
      </c>
      <c r="F9" s="72" t="s">
        <v>26</v>
      </c>
      <c r="G9" s="72" t="s">
        <v>26</v>
      </c>
      <c r="H9" s="72"/>
      <c r="I9" s="72" t="s">
        <v>129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14</v>
      </c>
      <c r="D11" s="70" t="s">
        <v>24</v>
      </c>
      <c r="E11" s="72" t="s">
        <v>26</v>
      </c>
      <c r="F11" s="72" t="s">
        <v>92</v>
      </c>
      <c r="G11" s="72" t="s">
        <v>92</v>
      </c>
      <c r="H11" s="72"/>
      <c r="I11" s="72" t="s">
        <v>129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1.3</v>
      </c>
      <c r="B13" s="68"/>
      <c r="C13" s="70" t="s">
        <v>90</v>
      </c>
      <c r="D13" s="70" t="s">
        <v>93</v>
      </c>
      <c r="E13" s="72" t="s">
        <v>26</v>
      </c>
      <c r="F13" s="72" t="s">
        <v>92</v>
      </c>
      <c r="G13" s="72" t="s">
        <v>92</v>
      </c>
      <c r="H13" s="72"/>
      <c r="I13" s="72" t="s">
        <v>129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8"/>
      <c r="B14" s="68"/>
      <c r="C14" s="71"/>
      <c r="D14" s="71"/>
      <c r="E14" s="73"/>
      <c r="F14" s="73"/>
      <c r="G14" s="73"/>
      <c r="H14" s="73"/>
      <c r="I14" s="73"/>
      <c r="J14" s="13">
        <f>IF(C13&lt;&gt;"",SUM(K14:DR14)/データ!$D$2,"")</f>
        <v>4.125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>
        <v>3</v>
      </c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</v>
      </c>
      <c r="B15" s="70" t="s">
        <v>111</v>
      </c>
      <c r="C15" s="70"/>
      <c r="D15" s="70"/>
      <c r="E15" s="72"/>
      <c r="F15" s="72"/>
      <c r="G15" s="72"/>
      <c r="H15" s="72"/>
      <c r="I15" s="72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2.1</v>
      </c>
      <c r="B17" s="70"/>
      <c r="C17" s="70" t="s">
        <v>112</v>
      </c>
      <c r="D17" s="70" t="s">
        <v>113</v>
      </c>
      <c r="E17" s="72" t="s">
        <v>26</v>
      </c>
      <c r="F17" s="72" t="s">
        <v>92</v>
      </c>
      <c r="G17" s="72" t="s">
        <v>92</v>
      </c>
      <c r="H17" s="72"/>
      <c r="I17" s="72" t="s">
        <v>130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>
        <f>IF(C17&lt;&gt;"",SUM(K18:DR18)/データ!$D$2,"")</f>
        <v>5.25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6</v>
      </c>
      <c r="BE18" s="40">
        <v>6</v>
      </c>
      <c r="BF18" s="40">
        <v>3</v>
      </c>
      <c r="BG18" s="40">
        <v>3</v>
      </c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</v>
      </c>
      <c r="B19" s="70" t="s">
        <v>114</v>
      </c>
      <c r="C19" s="70"/>
      <c r="D19" s="70"/>
      <c r="E19" s="72"/>
      <c r="F19" s="72"/>
      <c r="G19" s="72"/>
      <c r="H19" s="72"/>
      <c r="I19" s="72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3.1</v>
      </c>
      <c r="B21" s="70"/>
      <c r="C21" s="70" t="s">
        <v>115</v>
      </c>
      <c r="D21" s="70" t="s">
        <v>116</v>
      </c>
      <c r="E21" s="72" t="s">
        <v>26</v>
      </c>
      <c r="F21" s="72" t="s">
        <v>92</v>
      </c>
      <c r="G21" s="72" t="s">
        <v>92</v>
      </c>
      <c r="H21" s="72"/>
      <c r="I21" s="72" t="s">
        <v>130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4.125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>
        <v>3</v>
      </c>
      <c r="BF22" s="40">
        <v>3</v>
      </c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3.2</v>
      </c>
      <c r="B23" s="70"/>
      <c r="C23" s="70" t="s">
        <v>42</v>
      </c>
      <c r="D23" s="70" t="s">
        <v>117</v>
      </c>
      <c r="E23" s="72" t="s">
        <v>26</v>
      </c>
      <c r="F23" s="72" t="s">
        <v>92</v>
      </c>
      <c r="G23" s="72" t="s">
        <v>92</v>
      </c>
      <c r="H23" s="72"/>
      <c r="I23" s="72" t="s">
        <v>130</v>
      </c>
      <c r="J23" s="12">
        <f>IF(C23&lt;&gt;"",SUM(K23:DR23)/データ!$D$2,"")</f>
        <v>5.25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>
        <v>3</v>
      </c>
      <c r="BE23" s="37">
        <v>3</v>
      </c>
      <c r="BF23" s="37">
        <v>3</v>
      </c>
      <c r="BG23" s="37">
        <v>3</v>
      </c>
      <c r="BH23" s="37">
        <v>9</v>
      </c>
      <c r="BI23" s="38"/>
      <c r="BJ23" s="39"/>
      <c r="BK23" s="37">
        <v>3</v>
      </c>
      <c r="BL23" s="37">
        <v>3</v>
      </c>
      <c r="BM23" s="37">
        <v>3</v>
      </c>
      <c r="BN23" s="37">
        <v>3</v>
      </c>
      <c r="BO23" s="37">
        <v>9</v>
      </c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>
        <f>IF(C23&lt;&gt;"",SUM(K24:DR24)/データ!$D$2,"")</f>
        <v>0.375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>
        <v>3</v>
      </c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3.3</v>
      </c>
      <c r="B25" s="70" t="s">
        <v>158</v>
      </c>
      <c r="C25" s="70"/>
      <c r="D25" s="70"/>
      <c r="E25" s="72"/>
      <c r="F25" s="72"/>
      <c r="G25" s="72"/>
      <c r="H25" s="72"/>
      <c r="I25" s="72"/>
      <c r="J25" s="12" t="str">
        <f>IF(C25&lt;&gt;"",SUM(K25:DR25)/データ!$D$2,"")</f>
        <v/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 t="str">
        <f>IF(C25&lt;&gt;"",SUM(K26:DR26)/データ!$D$2,"")</f>
        <v/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 t="s">
        <v>159</v>
      </c>
      <c r="B27" s="70"/>
      <c r="C27" s="70" t="s">
        <v>118</v>
      </c>
      <c r="D27" s="70" t="s">
        <v>119</v>
      </c>
      <c r="E27" s="72" t="s">
        <v>153</v>
      </c>
      <c r="F27" s="72" t="s">
        <v>153</v>
      </c>
      <c r="G27" s="72" t="s">
        <v>153</v>
      </c>
      <c r="H27" s="72"/>
      <c r="I27" s="72" t="s">
        <v>47</v>
      </c>
      <c r="J27" s="12">
        <f>IF(C27&lt;&gt;"",SUM(K27:DR27)/データ!$D$2,"")</f>
        <v>2.5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>
        <v>3</v>
      </c>
      <c r="BS27" s="37">
        <v>3</v>
      </c>
      <c r="BT27" s="37">
        <v>3</v>
      </c>
      <c r="BU27" s="37">
        <v>3</v>
      </c>
      <c r="BV27" s="37">
        <v>8</v>
      </c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>
        <f>IF(C27&lt;&gt;"",SUM(K28:DR28)/データ!$D$2,"")</f>
        <v>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0" t="s">
        <v>160</v>
      </c>
      <c r="B29" s="70"/>
      <c r="C29" s="70" t="s">
        <v>154</v>
      </c>
      <c r="D29" s="70" t="s">
        <v>169</v>
      </c>
      <c r="E29" s="72" t="s">
        <v>153</v>
      </c>
      <c r="F29" s="72" t="s">
        <v>153</v>
      </c>
      <c r="G29" s="72" t="s">
        <v>153</v>
      </c>
      <c r="H29" s="72"/>
      <c r="I29" s="72" t="s">
        <v>47</v>
      </c>
      <c r="J29" s="12">
        <f>IF(C29&lt;&gt;"",SUM(K29:DR29)/データ!$D$2,"")</f>
        <v>2.625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>
        <v>3</v>
      </c>
      <c r="BZ29" s="37">
        <v>3</v>
      </c>
      <c r="CA29" s="37">
        <v>3</v>
      </c>
      <c r="CB29" s="37">
        <v>3</v>
      </c>
      <c r="CC29" s="37">
        <v>9</v>
      </c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 t="s">
        <v>161</v>
      </c>
      <c r="B31" s="70"/>
      <c r="C31" s="70" t="s">
        <v>155</v>
      </c>
      <c r="D31" s="70" t="s">
        <v>120</v>
      </c>
      <c r="E31" s="72" t="s">
        <v>153</v>
      </c>
      <c r="F31" s="72" t="s">
        <v>153</v>
      </c>
      <c r="G31" s="72" t="s">
        <v>153</v>
      </c>
      <c r="H31" s="72"/>
      <c r="I31" s="72" t="s">
        <v>47</v>
      </c>
      <c r="J31" s="12">
        <f>IF(C31&lt;&gt;"",SUM(K31:DR31)/データ!$D$2,"")</f>
        <v>1.125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>
        <v>3</v>
      </c>
      <c r="CG31" s="37">
        <v>3</v>
      </c>
      <c r="CH31" s="37">
        <v>3</v>
      </c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 t="s">
        <v>162</v>
      </c>
      <c r="B33" s="68"/>
      <c r="C33" s="68" t="s">
        <v>82</v>
      </c>
      <c r="D33" s="68" t="s">
        <v>163</v>
      </c>
      <c r="E33" s="72" t="s">
        <v>153</v>
      </c>
      <c r="F33" s="72" t="s">
        <v>153</v>
      </c>
      <c r="G33" s="72" t="s">
        <v>153</v>
      </c>
      <c r="H33" s="72"/>
      <c r="I33" s="72" t="s">
        <v>47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>
        <v>3</v>
      </c>
      <c r="CJ33" s="37">
        <v>9</v>
      </c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68"/>
      <c r="C34" s="68"/>
      <c r="D34" s="68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0">
        <v>3.4</v>
      </c>
      <c r="B35" s="68" t="s">
        <v>168</v>
      </c>
      <c r="C35" s="68"/>
      <c r="D35" s="68"/>
      <c r="E35" s="72"/>
      <c r="F35" s="72"/>
      <c r="G35" s="72"/>
      <c r="H35" s="72"/>
      <c r="I35" s="72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68"/>
      <c r="C36" s="68"/>
      <c r="D36" s="68"/>
      <c r="E36" s="73"/>
      <c r="F36" s="73"/>
      <c r="G36" s="73"/>
      <c r="H36" s="73"/>
      <c r="I36" s="73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0" t="s">
        <v>166</v>
      </c>
      <c r="B37" s="68"/>
      <c r="C37" s="68" t="s">
        <v>164</v>
      </c>
      <c r="D37" s="68" t="s">
        <v>170</v>
      </c>
      <c r="E37" s="72" t="s">
        <v>153</v>
      </c>
      <c r="F37" s="72" t="s">
        <v>153</v>
      </c>
      <c r="G37" s="72" t="s">
        <v>153</v>
      </c>
      <c r="H37" s="72"/>
      <c r="I37" s="72" t="s">
        <v>47</v>
      </c>
      <c r="J37" s="12">
        <f>IF(C37&lt;&gt;"",SUM(K37:DR37)/データ!$D$2,"")</f>
        <v>2.25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>
        <v>3</v>
      </c>
      <c r="CN37" s="39">
        <v>3</v>
      </c>
      <c r="CO37" s="37">
        <v>3</v>
      </c>
      <c r="CP37" s="37">
        <v>3</v>
      </c>
      <c r="CQ37" s="37">
        <v>6</v>
      </c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68"/>
      <c r="C38" s="68"/>
      <c r="D38" s="68"/>
      <c r="E38" s="73"/>
      <c r="F38" s="73"/>
      <c r="G38" s="73"/>
      <c r="H38" s="73"/>
      <c r="I38" s="73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 t="s">
        <v>167</v>
      </c>
      <c r="B39" s="68"/>
      <c r="C39" s="68" t="s">
        <v>165</v>
      </c>
      <c r="D39" s="68" t="s">
        <v>152</v>
      </c>
      <c r="E39" s="72" t="s">
        <v>153</v>
      </c>
      <c r="F39" s="72" t="s">
        <v>153</v>
      </c>
      <c r="G39" s="72" t="s">
        <v>153</v>
      </c>
      <c r="H39" s="72"/>
      <c r="I39" s="72" t="s">
        <v>47</v>
      </c>
      <c r="J39" s="12">
        <f>IF(C39&lt;&gt;"",SUM(K39:DR39)/データ!$D$2,"")</f>
        <v>0.375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>
        <v>3</v>
      </c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68"/>
      <c r="C40" s="68"/>
      <c r="D40" s="68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0">
        <v>4</v>
      </c>
      <c r="B41" s="68" t="s">
        <v>121</v>
      </c>
      <c r="C41" s="68"/>
      <c r="D41" s="68"/>
      <c r="E41" s="72"/>
      <c r="F41" s="72"/>
      <c r="G41" s="72"/>
      <c r="H41" s="72"/>
      <c r="I41" s="72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68"/>
      <c r="C42" s="68"/>
      <c r="D42" s="68"/>
      <c r="E42" s="73"/>
      <c r="F42" s="73"/>
      <c r="G42" s="73"/>
      <c r="H42" s="73"/>
      <c r="I42" s="73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0">
        <v>4.0999999999999996</v>
      </c>
      <c r="B43" s="70"/>
      <c r="C43" s="70" t="s">
        <v>122</v>
      </c>
      <c r="D43" s="70" t="s">
        <v>156</v>
      </c>
      <c r="E43" s="72" t="s">
        <v>153</v>
      </c>
      <c r="F43" s="72" t="s">
        <v>153</v>
      </c>
      <c r="G43" s="72" t="s">
        <v>153</v>
      </c>
      <c r="H43" s="72"/>
      <c r="I43" s="72" t="s">
        <v>130</v>
      </c>
      <c r="J43" s="12">
        <f>IF(C43&lt;&gt;"",SUM(K43:DR43)/データ!$D$2,"")</f>
        <v>1.625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>
        <v>3</v>
      </c>
      <c r="AU43" s="37"/>
      <c r="AV43" s="37"/>
      <c r="AW43" s="37"/>
      <c r="AX43" s="37"/>
      <c r="AY43" s="37"/>
      <c r="AZ43" s="37"/>
      <c r="BA43" s="37">
        <v>1</v>
      </c>
      <c r="BB43" s="37"/>
      <c r="BC43" s="37"/>
      <c r="BD43" s="37"/>
      <c r="BE43" s="37"/>
      <c r="BF43" s="37"/>
      <c r="BG43" s="37"/>
      <c r="BH43" s="37">
        <v>1</v>
      </c>
      <c r="BI43" s="38"/>
      <c r="BJ43" s="39"/>
      <c r="BK43" s="37"/>
      <c r="BL43" s="37"/>
      <c r="BM43" s="37"/>
      <c r="BN43" s="37"/>
      <c r="BO43" s="37">
        <v>1</v>
      </c>
      <c r="BP43" s="37"/>
      <c r="BQ43" s="37"/>
      <c r="BR43" s="37"/>
      <c r="BS43" s="37"/>
      <c r="BT43" s="37"/>
      <c r="BU43" s="37"/>
      <c r="BV43" s="37">
        <v>1</v>
      </c>
      <c r="BW43" s="37"/>
      <c r="BX43" s="37"/>
      <c r="BY43" s="37"/>
      <c r="BZ43" s="37"/>
      <c r="CA43" s="37"/>
      <c r="CB43" s="37"/>
      <c r="CC43" s="37">
        <v>1</v>
      </c>
      <c r="CD43" s="37"/>
      <c r="CE43" s="37"/>
      <c r="CF43" s="37"/>
      <c r="CG43" s="37"/>
      <c r="CH43" s="37"/>
      <c r="CI43" s="37"/>
      <c r="CJ43" s="37">
        <v>1</v>
      </c>
      <c r="CK43" s="37"/>
      <c r="CL43" s="37"/>
      <c r="CM43" s="38"/>
      <c r="CN43" s="39"/>
      <c r="CO43" s="37"/>
      <c r="CP43" s="37"/>
      <c r="CQ43" s="37">
        <v>1</v>
      </c>
      <c r="CR43" s="37"/>
      <c r="CS43" s="37"/>
      <c r="CT43" s="37"/>
      <c r="CU43" s="37"/>
      <c r="CV43" s="37"/>
      <c r="CW43" s="37"/>
      <c r="CX43" s="37">
        <v>1</v>
      </c>
      <c r="CY43" s="37"/>
      <c r="CZ43" s="37"/>
      <c r="DA43" s="37"/>
      <c r="DB43" s="37"/>
      <c r="DC43" s="37"/>
      <c r="DD43" s="37"/>
      <c r="DE43" s="37">
        <v>1</v>
      </c>
      <c r="DF43" s="37"/>
      <c r="DG43" s="37"/>
      <c r="DH43" s="37"/>
      <c r="DI43" s="37"/>
      <c r="DJ43" s="37"/>
      <c r="DK43" s="37"/>
      <c r="DL43" s="37">
        <v>1</v>
      </c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0.5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>
        <v>3</v>
      </c>
      <c r="AU44" s="40"/>
      <c r="AV44" s="40"/>
      <c r="AW44" s="40"/>
      <c r="AX44" s="40"/>
      <c r="AY44" s="40"/>
      <c r="AZ44" s="40"/>
      <c r="BA44" s="40">
        <v>1</v>
      </c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0">
        <v>5</v>
      </c>
      <c r="B45" s="70" t="s">
        <v>123</v>
      </c>
      <c r="C45" s="70"/>
      <c r="D45" s="70"/>
      <c r="E45" s="72"/>
      <c r="F45" s="72"/>
      <c r="G45" s="72"/>
      <c r="H45" s="72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>
        <v>5.0999999999999996</v>
      </c>
      <c r="B47" s="70"/>
      <c r="C47" s="70" t="s">
        <v>124</v>
      </c>
      <c r="D47" s="70" t="s">
        <v>157</v>
      </c>
      <c r="E47" s="72" t="s">
        <v>153</v>
      </c>
      <c r="F47" s="72" t="s">
        <v>153</v>
      </c>
      <c r="G47" s="72" t="s">
        <v>153</v>
      </c>
      <c r="H47" s="72"/>
      <c r="I47" s="72" t="s">
        <v>47</v>
      </c>
      <c r="J47" s="12">
        <f>IF(C47&lt;&gt;"",SUM(K47:DR47)/データ!$D$2,"")</f>
        <v>2.125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>
        <v>2</v>
      </c>
      <c r="CU47" s="37">
        <v>2</v>
      </c>
      <c r="CV47" s="37">
        <v>2</v>
      </c>
      <c r="CW47" s="37">
        <v>3</v>
      </c>
      <c r="CX47" s="37">
        <v>8</v>
      </c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>
        <v>5.2</v>
      </c>
      <c r="B49" s="70"/>
      <c r="C49" s="70" t="s">
        <v>125</v>
      </c>
      <c r="D49" s="70" t="s">
        <v>126</v>
      </c>
      <c r="E49" s="72" t="s">
        <v>153</v>
      </c>
      <c r="F49" s="72" t="s">
        <v>153</v>
      </c>
      <c r="G49" s="72" t="s">
        <v>153</v>
      </c>
      <c r="H49" s="72"/>
      <c r="I49" s="72" t="s">
        <v>47</v>
      </c>
      <c r="J49" s="12">
        <f>IF(C49&lt;&gt;"",SUM(K49:DR49)/データ!$D$2,"")</f>
        <v>2.625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>
        <v>3</v>
      </c>
      <c r="DB49" s="37">
        <v>3</v>
      </c>
      <c r="DC49" s="37">
        <v>3</v>
      </c>
      <c r="DD49" s="37">
        <v>3</v>
      </c>
      <c r="DE49" s="37">
        <v>9</v>
      </c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0">
        <v>5.3</v>
      </c>
      <c r="B51" s="70"/>
      <c r="C51" s="70" t="s">
        <v>127</v>
      </c>
      <c r="D51" s="70" t="s">
        <v>128</v>
      </c>
      <c r="E51" s="72" t="s">
        <v>153</v>
      </c>
      <c r="F51" s="72" t="s">
        <v>153</v>
      </c>
      <c r="G51" s="72" t="s">
        <v>153</v>
      </c>
      <c r="H51" s="72"/>
      <c r="I51" s="72" t="s">
        <v>47</v>
      </c>
      <c r="J51" s="12">
        <f>IF(C51&lt;&gt;"",SUM(K51:DR51)/データ!$D$2,"")</f>
        <v>2.75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>
        <v>3</v>
      </c>
      <c r="DI51" s="37">
        <v>3</v>
      </c>
      <c r="DJ51" s="37">
        <v>3</v>
      </c>
      <c r="DK51" s="37">
        <v>4</v>
      </c>
      <c r="DL51" s="37">
        <v>9</v>
      </c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0"/>
      <c r="B53" s="68"/>
      <c r="C53" s="68"/>
      <c r="D53" s="68"/>
      <c r="E53" s="72"/>
      <c r="F53" s="72"/>
      <c r="G53" s="72"/>
      <c r="H53" s="72"/>
      <c r="I53" s="72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1"/>
      <c r="B54" s="68"/>
      <c r="C54" s="68"/>
      <c r="D54" s="68"/>
      <c r="E54" s="73"/>
      <c r="F54" s="73"/>
      <c r="G54" s="73"/>
      <c r="H54" s="73"/>
      <c r="I54" s="73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/>
      <c r="B55" s="70"/>
      <c r="C55" s="70"/>
      <c r="D55" s="70"/>
      <c r="E55" s="72"/>
      <c r="F55" s="72"/>
      <c r="G55" s="72"/>
      <c r="H55" s="72"/>
      <c r="I55" s="72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0"/>
      <c r="B57" s="70"/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/>
      <c r="B59" s="70"/>
      <c r="C59" s="70"/>
      <c r="D59" s="70"/>
      <c r="E59" s="72"/>
      <c r="F59" s="72"/>
      <c r="G59" s="72"/>
      <c r="H59" s="72"/>
      <c r="I59" s="72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/>
      <c r="B61" s="70"/>
      <c r="C61" s="70"/>
      <c r="D61" s="70"/>
      <c r="E61" s="72"/>
      <c r="F61" s="72"/>
      <c r="G61" s="72"/>
      <c r="H61" s="72"/>
      <c r="I61" s="72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/>
      <c r="B63" s="70"/>
      <c r="C63" s="70"/>
      <c r="D63" s="70"/>
      <c r="E63" s="72"/>
      <c r="F63" s="72"/>
      <c r="G63" s="72"/>
      <c r="H63" s="72"/>
      <c r="I63" s="72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69"/>
      <c r="F67" s="69"/>
      <c r="G67" s="69"/>
      <c r="H67" s="69"/>
      <c r="I67" s="69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8"/>
      <c r="B68" s="68"/>
      <c r="C68" s="68"/>
      <c r="D68" s="68"/>
      <c r="E68" s="69"/>
      <c r="F68" s="69"/>
      <c r="G68" s="69"/>
      <c r="H68" s="69"/>
      <c r="I68" s="69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/>
      <c r="D69" s="68"/>
      <c r="E69" s="69"/>
      <c r="F69" s="69"/>
      <c r="G69" s="69"/>
      <c r="H69" s="69"/>
      <c r="I69" s="69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8"/>
      <c r="B70" s="68"/>
      <c r="C70" s="68"/>
      <c r="D70" s="68"/>
      <c r="E70" s="69"/>
      <c r="F70" s="69"/>
      <c r="G70" s="69"/>
      <c r="H70" s="69"/>
      <c r="I70" s="69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7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16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6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13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14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14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14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14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14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14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2</v>
      </c>
      <c r="CU128" s="28">
        <f t="array" ref="CU128">SUM(IF(MOD(ROW(CU$5:CU$126),2)=1,CU$5:CU$126,0))</f>
        <v>2</v>
      </c>
      <c r="CV128" s="28">
        <f t="array" ref="CV128">SUM(IF(MOD(ROW(CV$5:CV$126),2)=1,CV$5:CV$126,0))</f>
        <v>2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13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12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16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15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22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17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4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12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12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60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7</v>
      </c>
      <c r="L132" s="30">
        <f>L128+K132</f>
        <v>7</v>
      </c>
      <c r="M132" s="30">
        <f t="shared" ref="M132:BX132" si="0">M128+L132</f>
        <v>7</v>
      </c>
      <c r="N132" s="30">
        <f t="shared" si="0"/>
        <v>10</v>
      </c>
      <c r="O132" s="30">
        <f>O128+N132</f>
        <v>13</v>
      </c>
      <c r="P132" s="30">
        <f t="shared" si="0"/>
        <v>16</v>
      </c>
      <c r="Q132" s="30">
        <f t="shared" si="0"/>
        <v>19</v>
      </c>
      <c r="R132" s="30">
        <f>R128+Q132</f>
        <v>31</v>
      </c>
      <c r="S132" s="30">
        <f t="shared" si="0"/>
        <v>31</v>
      </c>
      <c r="T132" s="30">
        <f t="shared" si="0"/>
        <v>31</v>
      </c>
      <c r="U132" s="30">
        <f t="shared" si="0"/>
        <v>34</v>
      </c>
      <c r="V132" s="30">
        <f t="shared" si="0"/>
        <v>37</v>
      </c>
      <c r="W132" s="30">
        <f t="shared" si="0"/>
        <v>40</v>
      </c>
      <c r="X132" s="30">
        <f t="shared" si="0"/>
        <v>43</v>
      </c>
      <c r="Y132" s="30">
        <f t="shared" si="0"/>
        <v>59</v>
      </c>
      <c r="Z132" s="30">
        <f t="shared" si="0"/>
        <v>59</v>
      </c>
      <c r="AA132" s="30">
        <f t="shared" si="0"/>
        <v>59</v>
      </c>
      <c r="AB132" s="30">
        <f t="shared" si="0"/>
        <v>62</v>
      </c>
      <c r="AC132" s="30">
        <f t="shared" si="0"/>
        <v>65</v>
      </c>
      <c r="AD132" s="30">
        <f t="shared" si="0"/>
        <v>65</v>
      </c>
      <c r="AE132" s="30">
        <f t="shared" si="0"/>
        <v>65</v>
      </c>
      <c r="AF132" s="30">
        <f t="shared" si="0"/>
        <v>65</v>
      </c>
      <c r="AG132" s="30">
        <f t="shared" si="0"/>
        <v>65</v>
      </c>
      <c r="AH132" s="30">
        <f t="shared" si="0"/>
        <v>65</v>
      </c>
      <c r="AI132" s="30">
        <f t="shared" si="0"/>
        <v>67</v>
      </c>
      <c r="AJ132" s="30">
        <f t="shared" si="0"/>
        <v>69</v>
      </c>
      <c r="AK132" s="30">
        <f t="shared" si="0"/>
        <v>71</v>
      </c>
      <c r="AL132" s="30">
        <f t="shared" si="0"/>
        <v>73</v>
      </c>
      <c r="AM132" s="30">
        <f t="shared" si="0"/>
        <v>79</v>
      </c>
      <c r="AN132" s="30">
        <f t="shared" si="0"/>
        <v>79</v>
      </c>
      <c r="AO132" s="30">
        <f t="shared" si="0"/>
        <v>79</v>
      </c>
      <c r="AP132" s="30">
        <f t="shared" si="0"/>
        <v>82</v>
      </c>
      <c r="AQ132" s="30">
        <f t="shared" si="0"/>
        <v>85</v>
      </c>
      <c r="AR132" s="30">
        <f t="shared" si="0"/>
        <v>88</v>
      </c>
      <c r="AS132" s="30">
        <f t="shared" si="0"/>
        <v>91</v>
      </c>
      <c r="AT132" s="30">
        <f t="shared" si="0"/>
        <v>104</v>
      </c>
      <c r="AU132" s="30">
        <f t="shared" si="0"/>
        <v>104</v>
      </c>
      <c r="AV132" s="30">
        <f t="shared" si="0"/>
        <v>104</v>
      </c>
      <c r="AW132" s="30">
        <f t="shared" si="0"/>
        <v>107</v>
      </c>
      <c r="AX132" s="30">
        <f t="shared" si="0"/>
        <v>110</v>
      </c>
      <c r="AY132" s="30">
        <f t="shared" si="0"/>
        <v>113</v>
      </c>
      <c r="AZ132" s="30">
        <f t="shared" si="0"/>
        <v>116</v>
      </c>
      <c r="BA132" s="30">
        <f t="shared" si="0"/>
        <v>130</v>
      </c>
      <c r="BB132" s="30">
        <f t="shared" si="0"/>
        <v>130</v>
      </c>
      <c r="BC132" s="30">
        <f t="shared" si="0"/>
        <v>130</v>
      </c>
      <c r="BD132" s="30">
        <f t="shared" si="0"/>
        <v>133</v>
      </c>
      <c r="BE132" s="30">
        <f t="shared" si="0"/>
        <v>136</v>
      </c>
      <c r="BF132" s="30">
        <f t="shared" si="0"/>
        <v>139</v>
      </c>
      <c r="BG132" s="30">
        <f t="shared" si="0"/>
        <v>142</v>
      </c>
      <c r="BH132" s="30">
        <f t="shared" si="0"/>
        <v>156</v>
      </c>
      <c r="BI132" s="30">
        <f t="shared" si="0"/>
        <v>156</v>
      </c>
      <c r="BJ132" s="30">
        <f t="shared" si="0"/>
        <v>156</v>
      </c>
      <c r="BK132" s="30">
        <f t="shared" si="0"/>
        <v>159</v>
      </c>
      <c r="BL132" s="30">
        <f t="shared" si="0"/>
        <v>162</v>
      </c>
      <c r="BM132" s="30">
        <f t="shared" si="0"/>
        <v>165</v>
      </c>
      <c r="BN132" s="30">
        <f t="shared" si="0"/>
        <v>168</v>
      </c>
      <c r="BO132" s="30">
        <f t="shared" si="0"/>
        <v>182</v>
      </c>
      <c r="BP132" s="30">
        <f t="shared" si="0"/>
        <v>182</v>
      </c>
      <c r="BQ132" s="30">
        <f t="shared" si="0"/>
        <v>182</v>
      </c>
      <c r="BR132" s="30">
        <f t="shared" si="0"/>
        <v>185</v>
      </c>
      <c r="BS132" s="30">
        <f t="shared" si="0"/>
        <v>188</v>
      </c>
      <c r="BT132" s="30">
        <f t="shared" si="0"/>
        <v>191</v>
      </c>
      <c r="BU132" s="30">
        <f t="shared" si="0"/>
        <v>194</v>
      </c>
      <c r="BV132" s="30">
        <f t="shared" si="0"/>
        <v>207</v>
      </c>
      <c r="BW132" s="30">
        <f t="shared" si="0"/>
        <v>207</v>
      </c>
      <c r="BX132" s="30">
        <f t="shared" si="0"/>
        <v>207</v>
      </c>
      <c r="BY132" s="30">
        <f t="shared" ref="BY132:DR132" si="1">BY128+BX132</f>
        <v>210</v>
      </c>
      <c r="BZ132" s="30">
        <f t="shared" si="1"/>
        <v>213</v>
      </c>
      <c r="CA132" s="30">
        <f t="shared" si="1"/>
        <v>216</v>
      </c>
      <c r="CB132" s="30">
        <f t="shared" si="1"/>
        <v>219</v>
      </c>
      <c r="CC132" s="30">
        <f t="shared" si="1"/>
        <v>233</v>
      </c>
      <c r="CD132" s="30">
        <f t="shared" si="1"/>
        <v>233</v>
      </c>
      <c r="CE132" s="30">
        <f t="shared" si="1"/>
        <v>233</v>
      </c>
      <c r="CF132" s="30">
        <f t="shared" si="1"/>
        <v>236</v>
      </c>
      <c r="CG132" s="30">
        <f t="shared" si="1"/>
        <v>239</v>
      </c>
      <c r="CH132" s="30">
        <f t="shared" si="1"/>
        <v>242</v>
      </c>
      <c r="CI132" s="30">
        <f t="shared" si="1"/>
        <v>245</v>
      </c>
      <c r="CJ132" s="30">
        <f t="shared" si="1"/>
        <v>259</v>
      </c>
      <c r="CK132" s="30">
        <f t="shared" si="1"/>
        <v>259</v>
      </c>
      <c r="CL132" s="30">
        <f t="shared" si="1"/>
        <v>259</v>
      </c>
      <c r="CM132" s="30">
        <f t="shared" si="1"/>
        <v>262</v>
      </c>
      <c r="CN132" s="30">
        <f t="shared" si="1"/>
        <v>265</v>
      </c>
      <c r="CO132" s="30">
        <f>CO128+CN132</f>
        <v>268</v>
      </c>
      <c r="CP132" s="30">
        <f t="shared" si="1"/>
        <v>271</v>
      </c>
      <c r="CQ132" s="30">
        <f t="shared" si="1"/>
        <v>285</v>
      </c>
      <c r="CR132" s="30">
        <f t="shared" si="1"/>
        <v>285</v>
      </c>
      <c r="CS132" s="30">
        <f t="shared" si="1"/>
        <v>285</v>
      </c>
      <c r="CT132" s="30">
        <f t="shared" si="1"/>
        <v>287</v>
      </c>
      <c r="CU132" s="30">
        <f t="shared" si="1"/>
        <v>289</v>
      </c>
      <c r="CV132" s="30">
        <f t="shared" si="1"/>
        <v>291</v>
      </c>
      <c r="CW132" s="30">
        <f t="shared" si="1"/>
        <v>294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319</v>
      </c>
      <c r="DE132" s="30">
        <f t="shared" si="1"/>
        <v>333</v>
      </c>
      <c r="DF132" s="30">
        <f t="shared" si="1"/>
        <v>333</v>
      </c>
      <c r="DG132" s="30">
        <f t="shared" si="1"/>
        <v>333</v>
      </c>
      <c r="DH132" s="30">
        <f t="shared" si="1"/>
        <v>336</v>
      </c>
      <c r="DI132" s="30">
        <f t="shared" si="1"/>
        <v>339</v>
      </c>
      <c r="DJ132" s="30">
        <f t="shared" si="1"/>
        <v>342</v>
      </c>
      <c r="DK132" s="30">
        <f t="shared" si="1"/>
        <v>346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16</v>
      </c>
      <c r="S133" s="30">
        <f t="shared" si="2"/>
        <v>16</v>
      </c>
      <c r="T133" s="30">
        <f t="shared" si="2"/>
        <v>16</v>
      </c>
      <c r="U133" s="30">
        <f t="shared" si="2"/>
        <v>16</v>
      </c>
      <c r="V133" s="30">
        <f t="shared" si="2"/>
        <v>16</v>
      </c>
      <c r="W133" s="30">
        <f t="shared" si="2"/>
        <v>16</v>
      </c>
      <c r="X133" s="30">
        <f t="shared" si="2"/>
        <v>16</v>
      </c>
      <c r="Y133" s="30">
        <f t="shared" si="2"/>
        <v>32</v>
      </c>
      <c r="Z133" s="30">
        <f t="shared" si="2"/>
        <v>32</v>
      </c>
      <c r="AA133" s="30">
        <f t="shared" si="2"/>
        <v>32</v>
      </c>
      <c r="AB133" s="30">
        <f t="shared" si="2"/>
        <v>41</v>
      </c>
      <c r="AC133" s="30">
        <f t="shared" si="2"/>
        <v>44</v>
      </c>
      <c r="AD133" s="30">
        <f t="shared" si="2"/>
        <v>47</v>
      </c>
      <c r="AE133" s="30">
        <f t="shared" si="2"/>
        <v>50</v>
      </c>
      <c r="AF133" s="30">
        <f t="shared" si="2"/>
        <v>53</v>
      </c>
      <c r="AG133" s="30">
        <f t="shared" si="2"/>
        <v>53</v>
      </c>
      <c r="AH133" s="30">
        <f t="shared" si="2"/>
        <v>53</v>
      </c>
      <c r="AI133" s="30">
        <f t="shared" si="2"/>
        <v>53</v>
      </c>
      <c r="AJ133" s="30">
        <f t="shared" si="2"/>
        <v>56</v>
      </c>
      <c r="AK133" s="30">
        <f t="shared" si="2"/>
        <v>59</v>
      </c>
      <c r="AL133" s="30">
        <f t="shared" si="2"/>
        <v>60</v>
      </c>
      <c r="AM133" s="30">
        <f t="shared" si="2"/>
        <v>75</v>
      </c>
      <c r="AN133" s="30">
        <f t="shared" si="2"/>
        <v>75</v>
      </c>
      <c r="AO133" s="30">
        <f t="shared" si="2"/>
        <v>75</v>
      </c>
      <c r="AP133" s="30">
        <f t="shared" si="2"/>
        <v>78</v>
      </c>
      <c r="AQ133" s="30">
        <f t="shared" si="2"/>
        <v>78</v>
      </c>
      <c r="AR133" s="30">
        <f t="shared" si="2"/>
        <v>78</v>
      </c>
      <c r="AS133" s="30">
        <f t="shared" si="2"/>
        <v>78</v>
      </c>
      <c r="AT133" s="30">
        <f t="shared" si="2"/>
        <v>100</v>
      </c>
      <c r="AU133" s="30">
        <f t="shared" si="2"/>
        <v>100</v>
      </c>
      <c r="AV133" s="30">
        <f t="shared" si="2"/>
        <v>100</v>
      </c>
      <c r="AW133" s="30">
        <f t="shared" si="2"/>
        <v>101</v>
      </c>
      <c r="AX133" s="30">
        <f t="shared" si="2"/>
        <v>102</v>
      </c>
      <c r="AY133" s="30">
        <f t="shared" si="2"/>
        <v>103</v>
      </c>
      <c r="AZ133" s="30">
        <f t="shared" si="2"/>
        <v>106</v>
      </c>
      <c r="BA133" s="30">
        <f t="shared" si="2"/>
        <v>123</v>
      </c>
      <c r="BB133" s="30">
        <f t="shared" si="2"/>
        <v>123</v>
      </c>
      <c r="BC133" s="30">
        <f t="shared" si="2"/>
        <v>123</v>
      </c>
      <c r="BD133" s="30">
        <f t="shared" si="2"/>
        <v>132</v>
      </c>
      <c r="BE133" s="30">
        <f t="shared" si="2"/>
        <v>141</v>
      </c>
      <c r="BF133" s="30">
        <f t="shared" si="2"/>
        <v>147</v>
      </c>
      <c r="BG133" s="30">
        <f t="shared" si="2"/>
        <v>153</v>
      </c>
      <c r="BH133" s="30">
        <f t="shared" si="2"/>
        <v>157</v>
      </c>
      <c r="BI133" s="30">
        <f t="shared" si="2"/>
        <v>157</v>
      </c>
      <c r="BJ133" s="30">
        <f t="shared" si="2"/>
        <v>157</v>
      </c>
      <c r="BK133" s="30">
        <f t="shared" si="2"/>
        <v>157</v>
      </c>
      <c r="BL133" s="30">
        <f t="shared" si="2"/>
        <v>157</v>
      </c>
      <c r="BM133" s="30">
        <f t="shared" si="2"/>
        <v>157</v>
      </c>
      <c r="BN133" s="30">
        <f t="shared" si="2"/>
        <v>157</v>
      </c>
      <c r="BO133" s="30">
        <f t="shared" si="2"/>
        <v>161</v>
      </c>
      <c r="BP133" s="30">
        <f t="shared" si="2"/>
        <v>161</v>
      </c>
      <c r="BQ133" s="30">
        <f t="shared" si="2"/>
        <v>161</v>
      </c>
      <c r="BR133" s="30">
        <f t="shared" si="2"/>
        <v>161</v>
      </c>
      <c r="BS133" s="30">
        <f t="shared" si="2"/>
        <v>161</v>
      </c>
      <c r="BT133" s="30">
        <f t="shared" si="2"/>
        <v>161</v>
      </c>
      <c r="BU133" s="30">
        <f t="shared" si="2"/>
        <v>161</v>
      </c>
      <c r="BV133" s="30">
        <f t="shared" si="2"/>
        <v>165</v>
      </c>
      <c r="BW133" s="30">
        <f t="shared" si="2"/>
        <v>165</v>
      </c>
      <c r="BX133" s="30">
        <f t="shared" si="2"/>
        <v>165</v>
      </c>
      <c r="BY133" s="30">
        <f t="shared" ref="BY133:DR133" si="3">BY129+BX133</f>
        <v>165</v>
      </c>
      <c r="BZ133" s="30">
        <f t="shared" si="3"/>
        <v>165</v>
      </c>
      <c r="CA133" s="30">
        <f t="shared" si="3"/>
        <v>165</v>
      </c>
      <c r="CB133" s="30">
        <f t="shared" si="3"/>
        <v>165</v>
      </c>
      <c r="CC133" s="30">
        <f t="shared" si="3"/>
        <v>169</v>
      </c>
      <c r="CD133" s="30">
        <f t="shared" si="3"/>
        <v>169</v>
      </c>
      <c r="CE133" s="30">
        <f t="shared" si="3"/>
        <v>169</v>
      </c>
      <c r="CF133" s="30">
        <f t="shared" si="3"/>
        <v>169</v>
      </c>
      <c r="CG133" s="30">
        <f t="shared" si="3"/>
        <v>169</v>
      </c>
      <c r="CH133" s="30">
        <f t="shared" si="3"/>
        <v>169</v>
      </c>
      <c r="CI133" s="30">
        <f t="shared" si="3"/>
        <v>169</v>
      </c>
      <c r="CJ133" s="30">
        <f t="shared" si="3"/>
        <v>173</v>
      </c>
      <c r="CK133" s="30">
        <f t="shared" si="3"/>
        <v>173</v>
      </c>
      <c r="CL133" s="30">
        <f t="shared" si="3"/>
        <v>173</v>
      </c>
      <c r="CM133" s="30">
        <f t="shared" si="3"/>
        <v>173</v>
      </c>
      <c r="CN133" s="30">
        <f t="shared" si="3"/>
        <v>173</v>
      </c>
      <c r="CO133" s="30">
        <f>CO129+CN133</f>
        <v>173</v>
      </c>
      <c r="CP133" s="30">
        <f t="shared" si="3"/>
        <v>173</v>
      </c>
      <c r="CQ133" s="30">
        <f t="shared" si="3"/>
        <v>177</v>
      </c>
      <c r="CR133" s="30">
        <f t="shared" si="3"/>
        <v>177</v>
      </c>
      <c r="CS133" s="30">
        <f t="shared" si="3"/>
        <v>177</v>
      </c>
      <c r="CT133" s="30">
        <f t="shared" si="3"/>
        <v>177</v>
      </c>
      <c r="CU133" s="30">
        <f t="shared" si="3"/>
        <v>177</v>
      </c>
      <c r="CV133" s="30">
        <f t="shared" si="3"/>
        <v>177</v>
      </c>
      <c r="CW133" s="30">
        <f t="shared" si="3"/>
        <v>177</v>
      </c>
      <c r="CX133" s="30">
        <f t="shared" si="3"/>
        <v>181</v>
      </c>
      <c r="CY133" s="30">
        <f t="shared" si="3"/>
        <v>181</v>
      </c>
      <c r="CZ133" s="30">
        <f t="shared" si="3"/>
        <v>181</v>
      </c>
      <c r="DA133" s="30">
        <f t="shared" si="3"/>
        <v>181</v>
      </c>
      <c r="DB133" s="30">
        <f t="shared" si="3"/>
        <v>181</v>
      </c>
      <c r="DC133" s="30">
        <f t="shared" si="3"/>
        <v>181</v>
      </c>
      <c r="DD133" s="30">
        <f t="shared" si="3"/>
        <v>181</v>
      </c>
      <c r="DE133" s="30">
        <f t="shared" si="3"/>
        <v>185</v>
      </c>
      <c r="DF133" s="30">
        <f t="shared" si="3"/>
        <v>185</v>
      </c>
      <c r="DG133" s="30">
        <f t="shared" si="3"/>
        <v>185</v>
      </c>
      <c r="DH133" s="30">
        <f t="shared" si="3"/>
        <v>185</v>
      </c>
      <c r="DI133" s="30">
        <f t="shared" si="3"/>
        <v>185</v>
      </c>
      <c r="DJ133" s="30">
        <f t="shared" si="3"/>
        <v>185</v>
      </c>
      <c r="DK133" s="30">
        <f t="shared" si="3"/>
        <v>185</v>
      </c>
      <c r="DL133" s="30">
        <f t="shared" si="3"/>
        <v>189</v>
      </c>
      <c r="DM133" s="30">
        <f t="shared" si="3"/>
        <v>189</v>
      </c>
      <c r="DN133" s="30">
        <f t="shared" si="3"/>
        <v>189</v>
      </c>
      <c r="DO133" s="30">
        <f t="shared" si="3"/>
        <v>189</v>
      </c>
      <c r="DP133" s="30">
        <f t="shared" si="3"/>
        <v>189</v>
      </c>
      <c r="DQ133" s="30">
        <f t="shared" si="3"/>
        <v>189</v>
      </c>
      <c r="DR133" s="30">
        <f t="shared" si="3"/>
        <v>189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35</v>
      </c>
      <c r="Z134" s="30">
        <f t="shared" si="4"/>
        <v>35</v>
      </c>
      <c r="AA134" s="30">
        <f t="shared" si="4"/>
        <v>35</v>
      </c>
      <c r="AB134" s="30">
        <f t="shared" si="4"/>
        <v>35</v>
      </c>
      <c r="AC134" s="30">
        <f t="shared" si="4"/>
        <v>35</v>
      </c>
      <c r="AD134" s="30">
        <f t="shared" si="4"/>
        <v>35</v>
      </c>
      <c r="AE134" s="30">
        <f t="shared" si="4"/>
        <v>35</v>
      </c>
      <c r="AF134" s="30">
        <f t="shared" si="4"/>
        <v>35</v>
      </c>
      <c r="AG134" s="30">
        <f t="shared" si="4"/>
        <v>35</v>
      </c>
      <c r="AH134" s="30">
        <f t="shared" si="4"/>
        <v>35</v>
      </c>
      <c r="AI134" s="30">
        <f t="shared" si="4"/>
        <v>35</v>
      </c>
      <c r="AJ134" s="30">
        <f t="shared" si="4"/>
        <v>35</v>
      </c>
      <c r="AK134" s="30">
        <f t="shared" si="4"/>
        <v>35</v>
      </c>
      <c r="AL134" s="30">
        <f t="shared" si="4"/>
        <v>35</v>
      </c>
      <c r="AM134" s="30">
        <f t="shared" si="4"/>
        <v>35</v>
      </c>
      <c r="AN134" s="30">
        <f t="shared" si="4"/>
        <v>35</v>
      </c>
      <c r="AO134" s="30">
        <f t="shared" si="4"/>
        <v>35</v>
      </c>
      <c r="AP134" s="30">
        <f t="shared" si="4"/>
        <v>35</v>
      </c>
      <c r="AQ134" s="30">
        <f t="shared" si="4"/>
        <v>35</v>
      </c>
      <c r="AR134" s="30">
        <f t="shared" si="4"/>
        <v>35</v>
      </c>
      <c r="AS134" s="30">
        <f t="shared" ref="AS134:BX134" si="5">AS130+AR134</f>
        <v>35</v>
      </c>
      <c r="AT134" s="30">
        <f t="shared" si="5"/>
        <v>35</v>
      </c>
      <c r="AU134" s="30">
        <f t="shared" si="5"/>
        <v>35</v>
      </c>
      <c r="AV134" s="30">
        <f t="shared" si="5"/>
        <v>35</v>
      </c>
      <c r="AW134" s="30">
        <f t="shared" si="5"/>
        <v>35</v>
      </c>
      <c r="AX134" s="30">
        <f t="shared" si="5"/>
        <v>35</v>
      </c>
      <c r="AY134" s="30">
        <f t="shared" si="5"/>
        <v>35</v>
      </c>
      <c r="AZ134" s="30">
        <f t="shared" si="5"/>
        <v>35</v>
      </c>
      <c r="BA134" s="30">
        <f t="shared" si="5"/>
        <v>35</v>
      </c>
      <c r="BB134" s="30">
        <f t="shared" si="5"/>
        <v>35</v>
      </c>
      <c r="BC134" s="30">
        <f t="shared" si="5"/>
        <v>35</v>
      </c>
      <c r="BD134" s="30">
        <f t="shared" si="5"/>
        <v>47</v>
      </c>
      <c r="BE134" s="30">
        <f t="shared" si="5"/>
        <v>47</v>
      </c>
      <c r="BF134" s="30">
        <f t="shared" si="5"/>
        <v>47</v>
      </c>
      <c r="BG134" s="30">
        <f t="shared" si="5"/>
        <v>47</v>
      </c>
      <c r="BH134" s="30">
        <f t="shared" si="5"/>
        <v>47</v>
      </c>
      <c r="BI134" s="30">
        <f t="shared" si="5"/>
        <v>47</v>
      </c>
      <c r="BJ134" s="30">
        <f t="shared" si="5"/>
        <v>47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47</v>
      </c>
      <c r="BO134" s="30">
        <f t="shared" si="5"/>
        <v>47</v>
      </c>
      <c r="BP134" s="30">
        <f t="shared" si="5"/>
        <v>47</v>
      </c>
      <c r="BQ134" s="30">
        <f t="shared" si="5"/>
        <v>47</v>
      </c>
      <c r="BR134" s="30">
        <f t="shared" si="5"/>
        <v>47</v>
      </c>
      <c r="BS134" s="30">
        <f t="shared" si="5"/>
        <v>47</v>
      </c>
      <c r="BT134" s="30">
        <f t="shared" si="5"/>
        <v>47</v>
      </c>
      <c r="BU134" s="30">
        <f t="shared" si="5"/>
        <v>47</v>
      </c>
      <c r="BV134" s="30">
        <f t="shared" si="5"/>
        <v>47</v>
      </c>
      <c r="BW134" s="30">
        <f t="shared" si="5"/>
        <v>47</v>
      </c>
      <c r="BX134" s="30">
        <f t="shared" si="5"/>
        <v>47</v>
      </c>
      <c r="BY134" s="30">
        <f t="shared" ref="BY134:DR134" si="6">BY130+BX134</f>
        <v>47</v>
      </c>
      <c r="BZ134" s="30">
        <f t="shared" si="6"/>
        <v>47</v>
      </c>
      <c r="CA134" s="30">
        <f t="shared" si="6"/>
        <v>47</v>
      </c>
      <c r="CB134" s="30">
        <f t="shared" si="6"/>
        <v>47</v>
      </c>
      <c r="CC134" s="30">
        <f t="shared" si="6"/>
        <v>47</v>
      </c>
      <c r="CD134" s="30">
        <f t="shared" si="6"/>
        <v>47</v>
      </c>
      <c r="CE134" s="30">
        <f t="shared" si="6"/>
        <v>47</v>
      </c>
      <c r="CF134" s="30">
        <f t="shared" si="6"/>
        <v>47</v>
      </c>
      <c r="CG134" s="30">
        <f t="shared" si="6"/>
        <v>47</v>
      </c>
      <c r="CH134" s="30">
        <f t="shared" si="6"/>
        <v>47</v>
      </c>
      <c r="CI134" s="30">
        <f t="shared" si="6"/>
        <v>47</v>
      </c>
      <c r="CJ134" s="30">
        <f t="shared" si="6"/>
        <v>47</v>
      </c>
      <c r="CK134" s="30">
        <f t="shared" si="6"/>
        <v>47</v>
      </c>
      <c r="CL134" s="30">
        <f t="shared" si="6"/>
        <v>47</v>
      </c>
      <c r="CM134" s="30">
        <f t="shared" si="6"/>
        <v>47</v>
      </c>
      <c r="CN134" s="30">
        <f t="shared" si="6"/>
        <v>47</v>
      </c>
      <c r="CO134" s="30">
        <f>CO130+CN134</f>
        <v>47</v>
      </c>
      <c r="CP134" s="30">
        <f t="shared" si="6"/>
        <v>47</v>
      </c>
      <c r="CQ134" s="30">
        <f t="shared" si="6"/>
        <v>47</v>
      </c>
      <c r="CR134" s="30">
        <f t="shared" si="6"/>
        <v>47</v>
      </c>
      <c r="CS134" s="30">
        <f t="shared" si="6"/>
        <v>47</v>
      </c>
      <c r="CT134" s="30">
        <f t="shared" si="6"/>
        <v>47</v>
      </c>
      <c r="CU134" s="30">
        <f t="shared" si="6"/>
        <v>47</v>
      </c>
      <c r="CV134" s="30">
        <f t="shared" si="6"/>
        <v>47</v>
      </c>
      <c r="CW134" s="30">
        <f t="shared" si="6"/>
        <v>47</v>
      </c>
      <c r="CX134" s="30">
        <f t="shared" si="6"/>
        <v>47</v>
      </c>
      <c r="CY134" s="30">
        <f t="shared" si="6"/>
        <v>47</v>
      </c>
      <c r="CZ134" s="30">
        <f t="shared" si="6"/>
        <v>47</v>
      </c>
      <c r="DA134" s="30">
        <f t="shared" si="6"/>
        <v>47</v>
      </c>
      <c r="DB134" s="30">
        <f t="shared" si="6"/>
        <v>47</v>
      </c>
      <c r="DC134" s="30">
        <f t="shared" si="6"/>
        <v>47</v>
      </c>
      <c r="DD134" s="30">
        <f t="shared" si="6"/>
        <v>47</v>
      </c>
      <c r="DE134" s="30">
        <f t="shared" si="6"/>
        <v>47</v>
      </c>
      <c r="DF134" s="30">
        <f t="shared" si="6"/>
        <v>47</v>
      </c>
      <c r="DG134" s="30">
        <f t="shared" si="6"/>
        <v>47</v>
      </c>
      <c r="DH134" s="30">
        <f t="shared" si="6"/>
        <v>47</v>
      </c>
      <c r="DI134" s="30">
        <f t="shared" si="6"/>
        <v>47</v>
      </c>
      <c r="DJ134" s="30">
        <f t="shared" si="6"/>
        <v>47</v>
      </c>
      <c r="DK134" s="30">
        <f t="shared" si="6"/>
        <v>47</v>
      </c>
      <c r="DL134" s="30">
        <f t="shared" si="6"/>
        <v>107</v>
      </c>
      <c r="DM134" s="30">
        <f t="shared" si="6"/>
        <v>107</v>
      </c>
      <c r="DN134" s="30">
        <f t="shared" si="6"/>
        <v>107</v>
      </c>
      <c r="DO134" s="30">
        <f t="shared" si="6"/>
        <v>107</v>
      </c>
      <c r="DP134" s="30">
        <f t="shared" si="6"/>
        <v>107</v>
      </c>
      <c r="DQ134" s="30">
        <f t="shared" si="6"/>
        <v>107</v>
      </c>
      <c r="DR134" s="30">
        <f t="shared" si="6"/>
        <v>107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7.5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1.5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1.5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 K49:DR70 DM5:DR48">
    <cfRule type="expression" dxfId="112" priority="177">
      <formula>ISERROR(MATCH(K$4,INDIRECT("データ!$B$2:$B$15"),0))=FALSE</formula>
    </cfRule>
    <cfRule type="expression" dxfId="111" priority="178">
      <formula>WEEKDAY(K$4)=7</formula>
    </cfRule>
    <cfRule type="expression" dxfId="110" priority="179">
      <formula>WEEKDAY(K$4)=1</formula>
    </cfRule>
  </conditionalFormatting>
  <conditionalFormatting sqref="J11 J17 J19 J23 J25 J27 J29 J31 J43 J45 J47 J49 J51 J53 J55 J57 J59 J61 J63 J65 J67 J69 J9 D9:D10 I9:I10 J41 J35 J37 J33 J21 E19:I20 I17:I18 H21:I26 D65:I70">
    <cfRule type="expression" dxfId="109" priority="176">
      <formula>$C9=""</formula>
    </cfRule>
  </conditionalFormatting>
  <conditionalFormatting sqref="J12 J18 J20 J24 J26 J28 J30 J32 J44 J46 J48 J50 J52 J54 J56 J58 J60 J62 J64 J66 J68 J70 J10 J42 J36 J38 J34 J22">
    <cfRule type="expression" dxfId="108" priority="175">
      <formula>$C9=""</formula>
    </cfRule>
  </conditionalFormatting>
  <conditionalFormatting sqref="J5">
    <cfRule type="expression" dxfId="107" priority="157">
      <formula>$C5=""</formula>
    </cfRule>
  </conditionalFormatting>
  <conditionalFormatting sqref="J6">
    <cfRule type="expression" dxfId="106" priority="156">
      <formula>$C5=""</formula>
    </cfRule>
  </conditionalFormatting>
  <conditionalFormatting sqref="J7">
    <cfRule type="expression" dxfId="105" priority="155">
      <formula>$C7=""</formula>
    </cfRule>
  </conditionalFormatting>
  <conditionalFormatting sqref="J8">
    <cfRule type="expression" dxfId="104" priority="154">
      <formula>$C7=""</formula>
    </cfRule>
  </conditionalFormatting>
  <conditionalFormatting sqref="G7:I8 D7:E8">
    <cfRule type="expression" dxfId="103" priority="146">
      <formula>$C7=""</formula>
    </cfRule>
  </conditionalFormatting>
  <conditionalFormatting sqref="G15:I16 E15:E16">
    <cfRule type="expression" dxfId="102" priority="138">
      <formula>$C15=""</formula>
    </cfRule>
  </conditionalFormatting>
  <conditionalFormatting sqref="K69:DR69 K67:DR67 K65:DR65 K63:DR63 K61:DR61 K59:DR59 K57:DR57 K51:DR51 K49:DR49 DM47:DR47 DM45:DR45 DM43:DR43 DM41:DR41 DM39:DR39 DM31:DR31 DM29:DR29 DM27:DR27 DM25:DR25 DM23:DR23 DM9:DR9 DM7:DR7 DM37:DR37 DM35:DR35 DM33:DR33 DM5:DR5 DM19:DR19 DM17:DR17 DM15:DR15 DM13:DR13 DM11:DR11 DM21:DR21 K53:DR53 K55:DR55">
    <cfRule type="expression" dxfId="101" priority="149">
      <formula>K5&lt;&gt;""</formula>
    </cfRule>
  </conditionalFormatting>
  <conditionalFormatting sqref="K70:DR70 K68:DR68 K66:DR66 K64:DR64 K62:DR62 K60:DR60 K58:DR58 K56:DR56 K54:DR54 K52:DR52 K50:DR50 DM48:DR48 DM46:DR46 DM44:DR44 DM42:DR42 DM40:DR40 DM34:DR34 DM32:DR32 DM30:DR30 DM28:DR28 DM26:DR26 DM24:DR24 DM10:DR10 DM8:DR8 DM6:DR6 DM38:DR38 DM36:DR36 DM22:DR22 DM20:DR20 DM18:DR18 DM16:DR16 DM14:DR14 DM12:DR12">
    <cfRule type="expression" dxfId="100" priority="148">
      <formula>K6&lt;&gt;""</formula>
    </cfRule>
  </conditionalFormatting>
  <conditionalFormatting sqref="D11:E12">
    <cfRule type="expression" dxfId="99" priority="144">
      <formula>$C11=""</formula>
    </cfRule>
  </conditionalFormatting>
  <conditionalFormatting sqref="F7:F8">
    <cfRule type="expression" dxfId="98" priority="145">
      <formula>$C7=""</formula>
    </cfRule>
  </conditionalFormatting>
  <conditionalFormatting sqref="C7:C12 C65:C70">
    <cfRule type="expression" dxfId="97" priority="139">
      <formula>$I7="遂行中"</formula>
    </cfRule>
    <cfRule type="expression" dxfId="96" priority="141">
      <formula>$I7="完了"</formula>
    </cfRule>
  </conditionalFormatting>
  <conditionalFormatting sqref="F11:F12">
    <cfRule type="expression" dxfId="95" priority="120">
      <formula>$C11=""</formula>
    </cfRule>
  </conditionalFormatting>
  <conditionalFormatting sqref="J15">
    <cfRule type="expression" dxfId="94" priority="137">
      <formula>$C15=""</formula>
    </cfRule>
  </conditionalFormatting>
  <conditionalFormatting sqref="J16">
    <cfRule type="expression" dxfId="93" priority="136">
      <formula>$C15=""</formula>
    </cfRule>
  </conditionalFormatting>
  <conditionalFormatting sqref="D13:D14">
    <cfRule type="expression" dxfId="92" priority="132">
      <formula>$C13=""</formula>
    </cfRule>
  </conditionalFormatting>
  <conditionalFormatting sqref="J13">
    <cfRule type="expression" dxfId="91" priority="131">
      <formula>$C13=""</formula>
    </cfRule>
  </conditionalFormatting>
  <conditionalFormatting sqref="J14">
    <cfRule type="expression" dxfId="90" priority="130">
      <formula>$C13=""</formula>
    </cfRule>
  </conditionalFormatting>
  <conditionalFormatting sqref="C13:C14">
    <cfRule type="expression" dxfId="89" priority="127">
      <formula>$I13="遂行中"</formula>
    </cfRule>
    <cfRule type="expression" dxfId="88" priority="128">
      <formula>$I13="完了"</formula>
    </cfRule>
  </conditionalFormatting>
  <conditionalFormatting sqref="E9:E10 G9:H10">
    <cfRule type="expression" dxfId="87" priority="119">
      <formula>$C9=""</formula>
    </cfRule>
  </conditionalFormatting>
  <conditionalFormatting sqref="F9:F10">
    <cfRule type="expression" dxfId="86" priority="118">
      <formula>$C9=""</formula>
    </cfRule>
  </conditionalFormatting>
  <conditionalFormatting sqref="F15:F16">
    <cfRule type="expression" dxfId="85" priority="117">
      <formula>$C15=""</formula>
    </cfRule>
  </conditionalFormatting>
  <conditionalFormatting sqref="D5:I6">
    <cfRule type="expression" dxfId="84" priority="90">
      <formula>$C5=""</formula>
    </cfRule>
  </conditionalFormatting>
  <conditionalFormatting sqref="C5:C6">
    <cfRule type="expression" dxfId="83" priority="88">
      <formula>$I5="遂行中"</formula>
    </cfRule>
    <cfRule type="expression" dxfId="82" priority="89">
      <formula>$I5="完了"</formula>
    </cfRule>
  </conditionalFormatting>
  <conditionalFormatting sqref="I11:I12">
    <cfRule type="expression" dxfId="81" priority="87">
      <formula>$C11=""</formula>
    </cfRule>
  </conditionalFormatting>
  <conditionalFormatting sqref="G11:G12">
    <cfRule type="expression" dxfId="80" priority="86">
      <formula>$C11=""</formula>
    </cfRule>
  </conditionalFormatting>
  <conditionalFormatting sqref="H11:H12">
    <cfRule type="expression" dxfId="79" priority="85">
      <formula>$C11=""</formula>
    </cfRule>
  </conditionalFormatting>
  <conditionalFormatting sqref="E13:E14">
    <cfRule type="expression" dxfId="78" priority="84">
      <formula>$C13=""</formula>
    </cfRule>
  </conditionalFormatting>
  <conditionalFormatting sqref="F13:F14">
    <cfRule type="expression" dxfId="77" priority="83">
      <formula>$C13=""</formula>
    </cfRule>
  </conditionalFormatting>
  <conditionalFormatting sqref="G13:G14">
    <cfRule type="expression" dxfId="76" priority="82">
      <formula>$C13=""</formula>
    </cfRule>
  </conditionalFormatting>
  <conditionalFormatting sqref="H13:H14">
    <cfRule type="expression" dxfId="75" priority="81">
      <formula>$C13=""</formula>
    </cfRule>
  </conditionalFormatting>
  <conditionalFormatting sqref="I13:I14">
    <cfRule type="expression" dxfId="74" priority="80">
      <formula>$C13=""</formula>
    </cfRule>
  </conditionalFormatting>
  <conditionalFormatting sqref="J39">
    <cfRule type="expression" dxfId="73" priority="79">
      <formula>$C39=""</formula>
    </cfRule>
  </conditionalFormatting>
  <conditionalFormatting sqref="J40">
    <cfRule type="expression" dxfId="72" priority="78">
      <formula>$C39=""</formula>
    </cfRule>
  </conditionalFormatting>
  <conditionalFormatting sqref="K71:DR126">
    <cfRule type="expression" dxfId="71" priority="75">
      <formula>ISERROR(MATCH(K$4,INDIRECT("データ!$B$2:$B$15"),0))=FALSE</formula>
    </cfRule>
    <cfRule type="expression" dxfId="70" priority="76">
      <formula>WEEKDAY(K$4)=7</formula>
    </cfRule>
    <cfRule type="expression" dxfId="69" priority="7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68" priority="74">
      <formula>$C73=""</formula>
    </cfRule>
  </conditionalFormatting>
  <conditionalFormatting sqref="J74 J76 J80 J82 J84 J86 J88 J100 J102 J104 J106 J108 J110 J112 J114 J116 J118 J120 J122 J124 J126 J98 J92 J94 J90 J78">
    <cfRule type="expression" dxfId="67" priority="73">
      <formula>$C73=""</formula>
    </cfRule>
  </conditionalFormatting>
  <conditionalFormatting sqref="G71:I72 D71:E72">
    <cfRule type="expression" dxfId="66" priority="68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65" priority="72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64" priority="71">
      <formula>K72&lt;&gt;""</formula>
    </cfRule>
  </conditionalFormatting>
  <conditionalFormatting sqref="C73:C126">
    <cfRule type="expression" dxfId="63" priority="69">
      <formula>$I73="遂行中"</formula>
    </cfRule>
    <cfRule type="expression" dxfId="62" priority="70">
      <formula>$I73="完了"</formula>
    </cfRule>
  </conditionalFormatting>
  <conditionalFormatting sqref="J71">
    <cfRule type="expression" dxfId="61" priority="67">
      <formula>$C71=""</formula>
    </cfRule>
  </conditionalFormatting>
  <conditionalFormatting sqref="J72">
    <cfRule type="expression" dxfId="60" priority="66">
      <formula>$C71=""</formula>
    </cfRule>
  </conditionalFormatting>
  <conditionalFormatting sqref="C71:C72">
    <cfRule type="expression" dxfId="59" priority="64">
      <formula>$I71="遂行中"</formula>
    </cfRule>
    <cfRule type="expression" dxfId="58" priority="65">
      <formula>$I71="完了"</formula>
    </cfRule>
  </conditionalFormatting>
  <conditionalFormatting sqref="F71:F72">
    <cfRule type="expression" dxfId="57" priority="63">
      <formula>$C71=""</formula>
    </cfRule>
  </conditionalFormatting>
  <conditionalFormatting sqref="J95">
    <cfRule type="expression" dxfId="56" priority="62">
      <formula>$C95=""</formula>
    </cfRule>
  </conditionalFormatting>
  <conditionalFormatting sqref="J96">
    <cfRule type="expression" dxfId="55" priority="61">
      <formula>$C95=""</formula>
    </cfRule>
  </conditionalFormatting>
  <conditionalFormatting sqref="D17:D26">
    <cfRule type="expression" dxfId="54" priority="60">
      <formula>$C17=""</formula>
    </cfRule>
  </conditionalFormatting>
  <conditionalFormatting sqref="D15:D16">
    <cfRule type="expression" dxfId="53" priority="57">
      <formula>$C15=""</formula>
    </cfRule>
  </conditionalFormatting>
  <conditionalFormatting sqref="C17:C26">
    <cfRule type="expression" dxfId="52" priority="58">
      <formula>$I17="遂行中"</formula>
    </cfRule>
    <cfRule type="expression" dxfId="51" priority="59">
      <formula>$I17="完了"</formula>
    </cfRule>
  </conditionalFormatting>
  <conditionalFormatting sqref="C15:C16">
    <cfRule type="expression" dxfId="50" priority="55">
      <formula>$I15="遂行中"</formula>
    </cfRule>
    <cfRule type="expression" dxfId="49" priority="56">
      <formula>$I15="完了"</formula>
    </cfRule>
  </conditionalFormatting>
  <conditionalFormatting sqref="E17:E18">
    <cfRule type="expression" dxfId="48" priority="54">
      <formula>$C17=""</formula>
    </cfRule>
  </conditionalFormatting>
  <conditionalFormatting sqref="F17:F18">
    <cfRule type="expression" dxfId="47" priority="53">
      <formula>$C17=""</formula>
    </cfRule>
  </conditionalFormatting>
  <conditionalFormatting sqref="G17:G18">
    <cfRule type="expression" dxfId="46" priority="52">
      <formula>$C17=""</formula>
    </cfRule>
  </conditionalFormatting>
  <conditionalFormatting sqref="H17:H18">
    <cfRule type="expression" dxfId="45" priority="51">
      <formula>$C17=""</formula>
    </cfRule>
  </conditionalFormatting>
  <conditionalFormatting sqref="E21:E26">
    <cfRule type="expression" dxfId="44" priority="50">
      <formula>$C21=""</formula>
    </cfRule>
  </conditionalFormatting>
  <conditionalFormatting sqref="F21:F26">
    <cfRule type="expression" dxfId="43" priority="49">
      <formula>$C21=""</formula>
    </cfRule>
  </conditionalFormatting>
  <conditionalFormatting sqref="G21:G26">
    <cfRule type="expression" dxfId="42" priority="48">
      <formula>$C21=""</formula>
    </cfRule>
  </conditionalFormatting>
  <conditionalFormatting sqref="CT47:DL52 K5:DL48">
    <cfRule type="expression" dxfId="41" priority="39">
      <formula>ISERROR(MATCH(K$4,INDIRECT("データ!$B$2:$B$15"),0))=FALSE</formula>
    </cfRule>
    <cfRule type="expression" dxfId="40" priority="40">
      <formula>WEEKDAY(K$4)=7</formula>
    </cfRule>
    <cfRule type="expression" dxfId="39" priority="41">
      <formula>WEEKDAY(K$4)=1</formula>
    </cfRule>
  </conditionalFormatting>
  <conditionalFormatting sqref="K45:DL45 K41:DL41 K35:DL35 K21:DL21 K19:DL19 K9:DL9 K7:DL7 K25:DL25 K23:DL23 K5:DL5 K17:DL17 K15:DL15 K13:DL13 K11:DL11 K39:DL39 CT51:DL51 CT49:DL49 K47:DL47 K43:DL43 K37:DL37 K29:DL29 K27:DL27 K33:DL33 K31:DL31">
    <cfRule type="expression" dxfId="38" priority="38">
      <formula>K5&lt;&gt;""</formula>
    </cfRule>
  </conditionalFormatting>
  <conditionalFormatting sqref="K46:DL46 K42:DL42 K40:DL40 K38:DL38 K36:DL36 K24:DL24 K22:DL22 K20:DL20 K10:DL10 K8:DL8 K6:DL6 K26:DL26 K18:DL18 K16:DL16 K14:DL14 K12:DL12 CT52:DL52 CT50:DL50 K48:DL48 K44:DL44 K30:DL30 K28:DL28 K34:DL34 K32:DL32">
    <cfRule type="expression" dxfId="37" priority="37">
      <formula>K6&lt;&gt;""</formula>
    </cfRule>
  </conditionalFormatting>
  <conditionalFormatting sqref="H27:I40">
    <cfRule type="expression" dxfId="36" priority="36">
      <formula>$C27=""</formula>
    </cfRule>
  </conditionalFormatting>
  <conditionalFormatting sqref="D27:D40">
    <cfRule type="expression" dxfId="35" priority="35">
      <formula>$C27=""</formula>
    </cfRule>
  </conditionalFormatting>
  <conditionalFormatting sqref="C27:C40">
    <cfRule type="expression" dxfId="34" priority="33">
      <formula>$I27="遂行中"</formula>
    </cfRule>
    <cfRule type="expression" dxfId="33" priority="34">
      <formula>$I27="完了"</formula>
    </cfRule>
  </conditionalFormatting>
  <conditionalFormatting sqref="E27:E36">
    <cfRule type="expression" dxfId="32" priority="32">
      <formula>$C27=""</formula>
    </cfRule>
  </conditionalFormatting>
  <conditionalFormatting sqref="F27:F36">
    <cfRule type="expression" dxfId="31" priority="31">
      <formula>$C27=""</formula>
    </cfRule>
  </conditionalFormatting>
  <conditionalFormatting sqref="G27:G36">
    <cfRule type="expression" dxfId="30" priority="30">
      <formula>$C27=""</formula>
    </cfRule>
  </conditionalFormatting>
  <conditionalFormatting sqref="E53:I54 E57:I58 H55:I56 H59:I64">
    <cfRule type="expression" dxfId="29" priority="23">
      <formula>$C53=""</formula>
    </cfRule>
  </conditionalFormatting>
  <conditionalFormatting sqref="D53:D64">
    <cfRule type="expression" dxfId="28" priority="22">
      <formula>$C53=""</formula>
    </cfRule>
  </conditionalFormatting>
  <conditionalFormatting sqref="D55:D56 D59:D60 C53:C64">
    <cfRule type="expression" dxfId="27" priority="20">
      <formula>$I53="遂行中"</formula>
    </cfRule>
    <cfRule type="expression" dxfId="26" priority="21">
      <formula>$I53="完了"</formula>
    </cfRule>
  </conditionalFormatting>
  <conditionalFormatting sqref="E55:E56">
    <cfRule type="expression" dxfId="25" priority="19">
      <formula>$C55=""</formula>
    </cfRule>
  </conditionalFormatting>
  <conditionalFormatting sqref="F55:F56">
    <cfRule type="expression" dxfId="24" priority="18">
      <formula>$C55=""</formula>
    </cfRule>
  </conditionalFormatting>
  <conditionalFormatting sqref="G55:G56">
    <cfRule type="expression" dxfId="23" priority="17">
      <formula>$C55=""</formula>
    </cfRule>
  </conditionalFormatting>
  <conditionalFormatting sqref="E59:E64">
    <cfRule type="expression" dxfId="22" priority="16">
      <formula>$C59=""</formula>
    </cfRule>
  </conditionalFormatting>
  <conditionalFormatting sqref="F59:F64">
    <cfRule type="expression" dxfId="21" priority="15">
      <formula>$C59=""</formula>
    </cfRule>
  </conditionalFormatting>
  <conditionalFormatting sqref="G59:G64">
    <cfRule type="expression" dxfId="20" priority="14">
      <formula>$C59=""</formula>
    </cfRule>
  </conditionalFormatting>
  <conditionalFormatting sqref="E41:I42 E45:I46 H43:I44 H47:I52">
    <cfRule type="expression" dxfId="19" priority="13">
      <formula>$C41=""</formula>
    </cfRule>
  </conditionalFormatting>
  <conditionalFormatting sqref="D41:D52">
    <cfRule type="expression" dxfId="18" priority="12">
      <formula>$C41=""</formula>
    </cfRule>
  </conditionalFormatting>
  <conditionalFormatting sqref="D43:D44 D47:D48 C41:C52">
    <cfRule type="expression" dxfId="17" priority="10">
      <formula>$I41="遂行中"</formula>
    </cfRule>
    <cfRule type="expression" dxfId="16" priority="11">
      <formula>$I41="完了"</formula>
    </cfRule>
  </conditionalFormatting>
  <conditionalFormatting sqref="E43:E44">
    <cfRule type="expression" dxfId="15" priority="9">
      <formula>$C43=""</formula>
    </cfRule>
  </conditionalFormatting>
  <conditionalFormatting sqref="F43:F44">
    <cfRule type="expression" dxfId="14" priority="8">
      <formula>$C43=""</formula>
    </cfRule>
  </conditionalFormatting>
  <conditionalFormatting sqref="G43:G44">
    <cfRule type="expression" dxfId="13" priority="7">
      <formula>$C43=""</formula>
    </cfRule>
  </conditionalFormatting>
  <conditionalFormatting sqref="E47:E52">
    <cfRule type="expression" dxfId="12" priority="6">
      <formula>$C47=""</formula>
    </cfRule>
  </conditionalFormatting>
  <conditionalFormatting sqref="F47:F52">
    <cfRule type="expression" dxfId="11" priority="5">
      <formula>$C47=""</formula>
    </cfRule>
  </conditionalFormatting>
  <conditionalFormatting sqref="G47:G52">
    <cfRule type="expression" dxfId="10" priority="4">
      <formula>$C47=""</formula>
    </cfRule>
  </conditionalFormatting>
  <conditionalFormatting sqref="E37:E40">
    <cfRule type="expression" dxfId="9" priority="3">
      <formula>$C37=""</formula>
    </cfRule>
  </conditionalFormatting>
  <conditionalFormatting sqref="F37:F40">
    <cfRule type="expression" dxfId="8" priority="2">
      <formula>$C37=""</formula>
    </cfRule>
  </conditionalFormatting>
  <conditionalFormatting sqref="G37:G40">
    <cfRule type="expression" dxfId="7" priority="1">
      <formula>$C37=""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7</v>
      </c>
      <c r="C28" s="51">
        <f>ガント!L132</f>
        <v>7</v>
      </c>
      <c r="D28" s="51">
        <f>ガント!M132</f>
        <v>7</v>
      </c>
      <c r="E28" s="51">
        <f>ガント!N132</f>
        <v>10</v>
      </c>
      <c r="F28" s="51">
        <f>ガント!O132</f>
        <v>13</v>
      </c>
      <c r="G28" s="51">
        <f>ガント!P132</f>
        <v>16</v>
      </c>
      <c r="H28" s="51">
        <f>ガント!Q132</f>
        <v>19</v>
      </c>
      <c r="I28" s="51">
        <f>ガント!R132</f>
        <v>31</v>
      </c>
      <c r="J28" s="51">
        <f>ガント!S132</f>
        <v>31</v>
      </c>
      <c r="K28" s="51">
        <f>ガント!T132</f>
        <v>31</v>
      </c>
      <c r="L28" s="51">
        <f>ガント!U132</f>
        <v>34</v>
      </c>
      <c r="M28" s="51">
        <f>ガント!V132</f>
        <v>37</v>
      </c>
      <c r="N28" s="51">
        <f>ガント!W132</f>
        <v>40</v>
      </c>
      <c r="O28" s="51">
        <f>ガント!X132</f>
        <v>43</v>
      </c>
      <c r="P28" s="51">
        <f>ガント!Y132</f>
        <v>59</v>
      </c>
      <c r="Q28" s="51">
        <f>ガント!Z132</f>
        <v>59</v>
      </c>
      <c r="R28" s="51">
        <f>ガント!AA132</f>
        <v>59</v>
      </c>
      <c r="S28" s="51">
        <f>ガント!AB132</f>
        <v>62</v>
      </c>
      <c r="T28" s="51">
        <f>ガント!AC132</f>
        <v>65</v>
      </c>
      <c r="U28" s="51">
        <f>ガント!AD132</f>
        <v>65</v>
      </c>
      <c r="V28" s="51">
        <f>ガント!AE132</f>
        <v>65</v>
      </c>
      <c r="W28" s="51">
        <f>ガント!AF132</f>
        <v>65</v>
      </c>
      <c r="X28" s="51">
        <f>ガント!AG132</f>
        <v>65</v>
      </c>
      <c r="Y28" s="51">
        <f>ガント!AH132</f>
        <v>65</v>
      </c>
      <c r="Z28" s="51">
        <f>ガント!AI132</f>
        <v>67</v>
      </c>
      <c r="AA28" s="51">
        <f>ガント!AJ132</f>
        <v>69</v>
      </c>
      <c r="AB28" s="51">
        <f>ガント!AK132</f>
        <v>71</v>
      </c>
      <c r="AC28" s="51">
        <f>ガント!AL132</f>
        <v>73</v>
      </c>
      <c r="AD28" s="51">
        <f>ガント!AM132</f>
        <v>79</v>
      </c>
      <c r="AE28" s="51">
        <f>ガント!AN132</f>
        <v>79</v>
      </c>
      <c r="AF28" s="51">
        <f>ガント!AO132</f>
        <v>79</v>
      </c>
      <c r="AG28" s="51">
        <f>ガント!AP132</f>
        <v>82</v>
      </c>
      <c r="AH28" s="51">
        <f>ガント!AQ132</f>
        <v>85</v>
      </c>
      <c r="AI28" s="51">
        <f>ガント!AR132</f>
        <v>88</v>
      </c>
      <c r="AJ28" s="51">
        <f>ガント!AS132</f>
        <v>91</v>
      </c>
      <c r="AK28" s="51">
        <f>ガント!AT132</f>
        <v>104</v>
      </c>
      <c r="AL28" s="51">
        <f>ガント!AU132</f>
        <v>104</v>
      </c>
      <c r="AM28" s="51">
        <f>ガント!AV132</f>
        <v>104</v>
      </c>
      <c r="AN28" s="51">
        <f>ガント!AW132</f>
        <v>107</v>
      </c>
      <c r="AO28" s="51">
        <f>ガント!AX132</f>
        <v>110</v>
      </c>
      <c r="AP28" s="51">
        <f>ガント!AY132</f>
        <v>113</v>
      </c>
      <c r="AQ28" s="51">
        <f>ガント!AZ132</f>
        <v>116</v>
      </c>
      <c r="AR28" s="51">
        <f>ガント!BA132</f>
        <v>130</v>
      </c>
      <c r="AS28" s="51">
        <f>ガント!BB132</f>
        <v>130</v>
      </c>
      <c r="AT28" s="51">
        <f>ガント!BC132</f>
        <v>130</v>
      </c>
      <c r="AU28" s="51">
        <f>ガント!BD132</f>
        <v>133</v>
      </c>
      <c r="AV28" s="51">
        <f>ガント!BE132</f>
        <v>136</v>
      </c>
      <c r="AW28" s="51">
        <f>ガント!BF132</f>
        <v>139</v>
      </c>
      <c r="AX28" s="51">
        <f>ガント!BG132</f>
        <v>142</v>
      </c>
      <c r="AY28" s="51">
        <f>ガント!BH132</f>
        <v>156</v>
      </c>
      <c r="AZ28" s="51">
        <f>ガント!BI132</f>
        <v>156</v>
      </c>
      <c r="BA28" s="51">
        <f>ガント!BJ132</f>
        <v>156</v>
      </c>
      <c r="BB28" s="51">
        <f>ガント!BK132</f>
        <v>159</v>
      </c>
      <c r="BC28" s="51">
        <f>ガント!BL132</f>
        <v>162</v>
      </c>
      <c r="BD28" s="51">
        <f>ガント!BM132</f>
        <v>165</v>
      </c>
      <c r="BE28" s="51">
        <f>ガント!BN132</f>
        <v>168</v>
      </c>
      <c r="BF28" s="51">
        <f>ガント!BO132</f>
        <v>182</v>
      </c>
      <c r="BG28" s="51">
        <f>ガント!BP132</f>
        <v>182</v>
      </c>
      <c r="BH28" s="51">
        <f>ガント!BQ132</f>
        <v>182</v>
      </c>
      <c r="BI28" s="51">
        <f>ガント!BR132</f>
        <v>185</v>
      </c>
      <c r="BJ28" s="51">
        <f>ガント!BS132</f>
        <v>188</v>
      </c>
      <c r="BK28" s="51">
        <f>ガント!BT132</f>
        <v>191</v>
      </c>
      <c r="BL28" s="51">
        <f>ガント!BU132</f>
        <v>194</v>
      </c>
      <c r="BM28" s="51">
        <f>ガント!BV132</f>
        <v>207</v>
      </c>
      <c r="BN28" s="51">
        <f>ガント!BW132</f>
        <v>207</v>
      </c>
      <c r="BO28" s="51">
        <f>ガント!BX132</f>
        <v>207</v>
      </c>
      <c r="BP28" s="51">
        <f>ガント!BY132</f>
        <v>210</v>
      </c>
      <c r="BQ28" s="51">
        <f>ガント!BZ132</f>
        <v>213</v>
      </c>
      <c r="BR28" s="51">
        <f>ガント!CA132</f>
        <v>216</v>
      </c>
      <c r="BS28" s="51">
        <f>ガント!CB132</f>
        <v>219</v>
      </c>
      <c r="BT28" s="51">
        <f>ガント!CC132</f>
        <v>233</v>
      </c>
      <c r="BU28" s="51">
        <f>ガント!CD132</f>
        <v>233</v>
      </c>
      <c r="BV28" s="51">
        <f>ガント!CE132</f>
        <v>233</v>
      </c>
      <c r="BW28" s="51">
        <f>ガント!CF132</f>
        <v>236</v>
      </c>
      <c r="BX28" s="51">
        <f>ガント!CG132</f>
        <v>239</v>
      </c>
      <c r="BY28" s="51">
        <f>ガント!CH132</f>
        <v>242</v>
      </c>
      <c r="BZ28" s="51">
        <f>ガント!CI132</f>
        <v>245</v>
      </c>
      <c r="CA28" s="51">
        <f>ガント!CJ132</f>
        <v>259</v>
      </c>
      <c r="CB28" s="51">
        <f>ガント!CK132</f>
        <v>259</v>
      </c>
      <c r="CC28" s="51">
        <f>ガント!CL132</f>
        <v>259</v>
      </c>
      <c r="CD28" s="51">
        <f>ガント!CM132</f>
        <v>262</v>
      </c>
      <c r="CE28" s="51">
        <f>ガント!CN132</f>
        <v>265</v>
      </c>
      <c r="CF28" s="51">
        <f>ガント!CO132</f>
        <v>268</v>
      </c>
      <c r="CG28" s="51">
        <f>ガント!CP132</f>
        <v>271</v>
      </c>
      <c r="CH28" s="51">
        <f>ガント!CQ132</f>
        <v>285</v>
      </c>
      <c r="CI28" s="51">
        <f>ガント!CR132</f>
        <v>285</v>
      </c>
      <c r="CJ28" s="51">
        <f>ガント!CS132</f>
        <v>285</v>
      </c>
      <c r="CK28" s="51">
        <f>ガント!CT132</f>
        <v>287</v>
      </c>
      <c r="CL28" s="51">
        <f>ガント!CU132</f>
        <v>289</v>
      </c>
      <c r="CM28" s="51">
        <f>ガント!CV132</f>
        <v>291</v>
      </c>
      <c r="CN28" s="51">
        <f>ガント!CW132</f>
        <v>294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319</v>
      </c>
      <c r="CV28" s="51">
        <f>ガント!DE132</f>
        <v>333</v>
      </c>
      <c r="CW28" s="51">
        <f>ガント!DF132</f>
        <v>333</v>
      </c>
      <c r="CX28" s="51">
        <f>ガント!DG132</f>
        <v>333</v>
      </c>
      <c r="CY28" s="51">
        <f>ガント!DH132</f>
        <v>336</v>
      </c>
      <c r="CZ28" s="51">
        <f>ガント!DI132</f>
        <v>339</v>
      </c>
      <c r="DA28" s="51">
        <f>ガント!DJ132</f>
        <v>342</v>
      </c>
      <c r="DB28" s="51">
        <f>ガント!DK132</f>
        <v>346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16</v>
      </c>
      <c r="J29" s="51">
        <f ca="1">IF(TODAY()&gt;=J$27,ガント!S133,NA())</f>
        <v>16</v>
      </c>
      <c r="K29" s="51">
        <f ca="1">IF(TODAY()&gt;=K$27,ガント!T133,NA())</f>
        <v>16</v>
      </c>
      <c r="L29" s="51">
        <f ca="1">IF(TODAY()&gt;=L$27,ガント!U133,NA())</f>
        <v>16</v>
      </c>
      <c r="M29" s="51">
        <f ca="1">IF(TODAY()&gt;=M$27,ガント!V133,NA())</f>
        <v>16</v>
      </c>
      <c r="N29" s="51">
        <f ca="1">IF(TODAY()&gt;=N$27,ガント!W133,NA())</f>
        <v>16</v>
      </c>
      <c r="O29" s="51">
        <f ca="1">IF(TODAY()&gt;=O$27,ガント!X133,NA())</f>
        <v>16</v>
      </c>
      <c r="P29" s="51">
        <f ca="1">IF(TODAY()&gt;=P$27,ガント!Y133,NA())</f>
        <v>32</v>
      </c>
      <c r="Q29" s="51">
        <f ca="1">IF(TODAY()&gt;=Q$27,ガント!Z133,NA())</f>
        <v>32</v>
      </c>
      <c r="R29" s="51">
        <f ca="1">IF(TODAY()&gt;=R$27,ガント!AA133,NA())</f>
        <v>32</v>
      </c>
      <c r="S29" s="51">
        <f ca="1">IF(TODAY()&gt;=S$27,ガント!AB133,NA())</f>
        <v>41</v>
      </c>
      <c r="T29" s="51">
        <f ca="1">IF(TODAY()&gt;=T$27,ガント!AC133,NA())</f>
        <v>44</v>
      </c>
      <c r="U29" s="51">
        <f ca="1">IF(TODAY()&gt;=U$27,ガント!AD133,NA())</f>
        <v>47</v>
      </c>
      <c r="V29" s="51">
        <f ca="1">IF(TODAY()&gt;=V$27,ガント!AE133,NA())</f>
        <v>50</v>
      </c>
      <c r="W29" s="51">
        <f ca="1">IF(TODAY()&gt;=W$27,ガント!AF133,NA())</f>
        <v>53</v>
      </c>
      <c r="X29" s="51">
        <f ca="1">IF(TODAY()&gt;=X$27,ガント!AG133,NA())</f>
        <v>53</v>
      </c>
      <c r="Y29" s="51">
        <f ca="1">IF(TODAY()&gt;=Y$27,ガント!AH133,NA())</f>
        <v>53</v>
      </c>
      <c r="Z29" s="51">
        <f ca="1">IF(TODAY()&gt;=Z$27,ガント!AI133,NA())</f>
        <v>53</v>
      </c>
      <c r="AA29" s="51">
        <f ca="1">IF(TODAY()&gt;=AA$27,ガント!AJ133,NA())</f>
        <v>56</v>
      </c>
      <c r="AB29" s="51">
        <f ca="1">IF(TODAY()&gt;=AB$27,ガント!AK133,NA())</f>
        <v>59</v>
      </c>
      <c r="AC29" s="51">
        <f ca="1">IF(TODAY()&gt;=AC$27,ガント!AL133,NA())</f>
        <v>60</v>
      </c>
      <c r="AD29" s="51">
        <f ca="1">IF(TODAY()&gt;=AD$27,ガント!AM133,NA())</f>
        <v>75</v>
      </c>
      <c r="AE29" s="51">
        <f ca="1">IF(TODAY()&gt;=AE$27,ガント!AN133,NA())</f>
        <v>75</v>
      </c>
      <c r="AF29" s="51">
        <f ca="1">IF(TODAY()&gt;=AF$27,ガント!AO133,NA())</f>
        <v>75</v>
      </c>
      <c r="AG29" s="51">
        <f ca="1">IF(TODAY()&gt;=AG$27,ガント!AP133,NA())</f>
        <v>78</v>
      </c>
      <c r="AH29" s="51">
        <f ca="1">IF(TODAY()&gt;=AH$27,ガント!AQ133,NA())</f>
        <v>78</v>
      </c>
      <c r="AI29" s="51">
        <f ca="1">IF(TODAY()&gt;=AI$27,ガント!AR133,NA())</f>
        <v>78</v>
      </c>
      <c r="AJ29" s="51">
        <f ca="1">IF(TODAY()&gt;=AJ$27,ガント!AS133,NA())</f>
        <v>78</v>
      </c>
      <c r="AK29" s="51">
        <f ca="1">IF(TODAY()&gt;=AK$27,ガント!AT133,NA())</f>
        <v>100</v>
      </c>
      <c r="AL29" s="51">
        <f ca="1">IF(TODAY()&gt;=AL$27,ガント!AU133,NA())</f>
        <v>100</v>
      </c>
      <c r="AM29" s="51">
        <f ca="1">IF(TODAY()&gt;=AM$27,ガント!AV133,NA())</f>
        <v>100</v>
      </c>
      <c r="AN29" s="51">
        <f ca="1">IF(TODAY()&gt;=AN$27,ガント!AW133,NA())</f>
        <v>101</v>
      </c>
      <c r="AO29" s="51">
        <f ca="1">IF(TODAY()&gt;=AO$27,ガント!AX133,NA())</f>
        <v>102</v>
      </c>
      <c r="AP29" s="51">
        <f ca="1">IF(TODAY()&gt;=AP$27,ガント!AY133,NA())</f>
        <v>103</v>
      </c>
      <c r="AQ29" s="51">
        <f ca="1">IF(TODAY()&gt;=AQ$27,ガント!AZ133,NA())</f>
        <v>106</v>
      </c>
      <c r="AR29" s="51">
        <f ca="1">IF(TODAY()&gt;=AR$27,ガント!BA133,NA())</f>
        <v>123</v>
      </c>
      <c r="AS29" s="51">
        <f ca="1">IF(TODAY()&gt;=AS$27,ガント!BB133,NA())</f>
        <v>123</v>
      </c>
      <c r="AT29" s="51">
        <f ca="1">IF(TODAY()&gt;=AT$27,ガント!BC133,NA())</f>
        <v>123</v>
      </c>
      <c r="AU29" s="51">
        <f ca="1">IF(TODAY()&gt;=AU$27,ガント!BD133,NA())</f>
        <v>132</v>
      </c>
      <c r="AV29" s="51">
        <f ca="1">IF(TODAY()&gt;=AV$27,ガント!BE133,NA())</f>
        <v>141</v>
      </c>
      <c r="AW29" s="51">
        <f ca="1">IF(TODAY()&gt;=AW$27,ガント!BF133,NA())</f>
        <v>147</v>
      </c>
      <c r="AX29" s="51">
        <f ca="1">IF(TODAY()&gt;=AX$27,ガント!BG133,NA())</f>
        <v>153</v>
      </c>
      <c r="AY29" s="51">
        <f ca="1">IF(TODAY()&gt;=AY$27,ガント!BH133,NA())</f>
        <v>157</v>
      </c>
      <c r="AZ29" s="51" t="e">
        <f ca="1">IF(TODAY()&gt;=AZ$27,ガント!BI133,NA())</f>
        <v>#N/A</v>
      </c>
      <c r="BA29" s="51" t="e">
        <f ca="1">IF(TODAY()&gt;=BA$27,ガント!BJ133,NA())</f>
        <v>#N/A</v>
      </c>
      <c r="BB29" s="51" t="e">
        <f ca="1">IF(TODAY()&gt;=BB$27,ガント!BK133,NA())</f>
        <v>#N/A</v>
      </c>
      <c r="BC29" s="51" t="e">
        <f ca="1">IF(TODAY()&gt;=BC$27,ガント!BL133,NA())</f>
        <v>#N/A</v>
      </c>
      <c r="BD29" s="51" t="e">
        <f ca="1">IF(TODAY()&gt;=BD$27,ガント!BM133,NA())</f>
        <v>#N/A</v>
      </c>
      <c r="BE29" s="51" t="e">
        <f ca="1">IF(TODAY()&gt;=BE$27,ガント!BN133,NA())</f>
        <v>#N/A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35</v>
      </c>
      <c r="Q30" s="48">
        <f ca="1">IF(TODAY()&gt;=Q$27,ガント!Z134,NA())</f>
        <v>35</v>
      </c>
      <c r="R30" s="48">
        <f ca="1">IF(TODAY()&gt;=R$27,ガント!AA134,NA())</f>
        <v>35</v>
      </c>
      <c r="S30" s="48">
        <f ca="1">IF(TODAY()&gt;=S$27,ガント!AB134,NA())</f>
        <v>35</v>
      </c>
      <c r="T30" s="48">
        <f ca="1">IF(TODAY()&gt;=T$27,ガント!AC134,NA())</f>
        <v>35</v>
      </c>
      <c r="U30" s="48">
        <f ca="1">IF(TODAY()&gt;=U$27,ガント!AD134,NA())</f>
        <v>35</v>
      </c>
      <c r="V30" s="48">
        <f ca="1">IF(TODAY()&gt;=V$27,ガント!AE134,NA())</f>
        <v>35</v>
      </c>
      <c r="W30" s="48">
        <f ca="1">IF(TODAY()&gt;=W$27,ガント!AF134,NA())</f>
        <v>35</v>
      </c>
      <c r="X30" s="48">
        <f ca="1">IF(TODAY()&gt;=X$27,ガント!AG134,NA())</f>
        <v>35</v>
      </c>
      <c r="Y30" s="48">
        <f ca="1">IF(TODAY()&gt;=Y$27,ガント!AH134,NA())</f>
        <v>35</v>
      </c>
      <c r="Z30" s="48">
        <f ca="1">IF(TODAY()&gt;=Z$27,ガント!AI134,NA())</f>
        <v>35</v>
      </c>
      <c r="AA30" s="48">
        <f ca="1">IF(TODAY()&gt;=AA$27,ガント!AJ134,NA())</f>
        <v>35</v>
      </c>
      <c r="AB30" s="48">
        <f ca="1">IF(TODAY()&gt;=AB$27,ガント!AK134,NA())</f>
        <v>35</v>
      </c>
      <c r="AC30" s="48">
        <f ca="1">IF(TODAY()&gt;=AC$27,ガント!AL134,NA())</f>
        <v>35</v>
      </c>
      <c r="AD30" s="48">
        <f ca="1">IF(TODAY()&gt;=AD$27,ガント!AM134,NA())</f>
        <v>35</v>
      </c>
      <c r="AE30" s="48">
        <f ca="1">IF(TODAY()&gt;=AE$27,ガント!AN134,NA())</f>
        <v>35</v>
      </c>
      <c r="AF30" s="48">
        <f ca="1">IF(TODAY()&gt;=AF$27,ガント!AO134,NA())</f>
        <v>35</v>
      </c>
      <c r="AG30" s="48">
        <f ca="1">IF(TODAY()&gt;=AG$27,ガント!AP134,NA())</f>
        <v>35</v>
      </c>
      <c r="AH30" s="48">
        <f ca="1">IF(TODAY()&gt;=AH$27,ガント!AQ134,NA())</f>
        <v>35</v>
      </c>
      <c r="AI30" s="48">
        <f ca="1">IF(TODAY()&gt;=AI$27,ガント!AR134,NA())</f>
        <v>35</v>
      </c>
      <c r="AJ30" s="48">
        <f ca="1">IF(TODAY()&gt;=AJ$27,ガント!AS134,NA())</f>
        <v>35</v>
      </c>
      <c r="AK30" s="48">
        <f ca="1">IF(TODAY()&gt;=AK$27,ガント!AT134,NA())</f>
        <v>35</v>
      </c>
      <c r="AL30" s="48">
        <f ca="1">IF(TODAY()&gt;=AL$27,ガント!AU134,NA())</f>
        <v>35</v>
      </c>
      <c r="AM30" s="48">
        <f ca="1">IF(TODAY()&gt;=AM$27,ガント!AV134,NA())</f>
        <v>35</v>
      </c>
      <c r="AN30" s="48">
        <f ca="1">IF(TODAY()&gt;=AN$27,ガント!AW134,NA())</f>
        <v>35</v>
      </c>
      <c r="AO30" s="48">
        <f ca="1">IF(TODAY()&gt;=AO$27,ガント!AX134,NA())</f>
        <v>35</v>
      </c>
      <c r="AP30" s="48">
        <f ca="1">IF(TODAY()&gt;=AP$27,ガント!AY134,NA())</f>
        <v>35</v>
      </c>
      <c r="AQ30" s="48">
        <f ca="1">IF(TODAY()&gt;=AQ$27,ガント!AZ134,NA())</f>
        <v>35</v>
      </c>
      <c r="AR30" s="48">
        <f ca="1">IF(TODAY()&gt;=AR$27,ガント!BA134,NA())</f>
        <v>35</v>
      </c>
      <c r="AS30" s="48">
        <f ca="1">IF(TODAY()&gt;=AS$27,ガント!BB134,NA())</f>
        <v>35</v>
      </c>
      <c r="AT30" s="48">
        <f ca="1">IF(TODAY()&gt;=AT$27,ガント!BC134,NA())</f>
        <v>35</v>
      </c>
      <c r="AU30" s="48">
        <f ca="1">IF(TODAY()&gt;=AU$27,ガント!BD134,NA())</f>
        <v>47</v>
      </c>
      <c r="AV30" s="48">
        <f ca="1">IF(TODAY()&gt;=AV$27,ガント!BE134,NA())</f>
        <v>47</v>
      </c>
      <c r="AW30" s="48">
        <f ca="1">IF(TODAY()&gt;=AW$27,ガント!BF134,NA())</f>
        <v>47</v>
      </c>
      <c r="AX30" s="48">
        <f ca="1">IF(TODAY()&gt;=AX$27,ガント!BG134,NA())</f>
        <v>47</v>
      </c>
      <c r="AY30" s="48">
        <f ca="1">IF(TODAY()&gt;=AY$27,ガント!BH134,NA())</f>
        <v>47</v>
      </c>
      <c r="AZ30" s="48" t="e">
        <f ca="1">IF(TODAY()&gt;=AZ$27,ガント!BI134,NA())</f>
        <v>#N/A</v>
      </c>
      <c r="BA30" s="48" t="e">
        <f ca="1">IF(TODAY()&gt;=BA$27,ガント!BJ134,NA())</f>
        <v>#N/A</v>
      </c>
      <c r="BB30" s="48" t="e">
        <f ca="1">IF(TODAY()&gt;=BB$27,ガント!BK134,NA())</f>
        <v>#N/A</v>
      </c>
      <c r="BC30" s="48" t="e">
        <f ca="1">IF(TODAY()&gt;=BC$27,ガント!BL134,NA())</f>
        <v>#N/A</v>
      </c>
      <c r="BD30" s="48" t="e">
        <f ca="1">IF(TODAY()&gt;=BD$27,ガント!BM134,NA())</f>
        <v>#N/A</v>
      </c>
      <c r="BE30" s="48" t="e">
        <f ca="1">IF(TODAY()&gt;=BE$27,ガント!BN134,NA())</f>
        <v>#N/A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-7</v>
      </c>
      <c r="C31" s="46">
        <f t="shared" ca="1" si="0"/>
        <v>-7</v>
      </c>
      <c r="D31" s="46">
        <f t="shared" ca="1" si="0"/>
        <v>-7</v>
      </c>
      <c r="E31" s="46">
        <f t="shared" ca="1" si="0"/>
        <v>-10</v>
      </c>
      <c r="F31" s="46">
        <f t="shared" ca="1" si="0"/>
        <v>-13</v>
      </c>
      <c r="G31" s="46">
        <f t="shared" ca="1" si="0"/>
        <v>-16</v>
      </c>
      <c r="H31" s="46">
        <f t="shared" ca="1" si="0"/>
        <v>-19</v>
      </c>
      <c r="I31" s="46">
        <f t="shared" ca="1" si="0"/>
        <v>-8</v>
      </c>
      <c r="J31" s="46">
        <f t="shared" ca="1" si="0"/>
        <v>-8</v>
      </c>
      <c r="K31" s="46">
        <f t="shared" ca="1" si="0"/>
        <v>-8</v>
      </c>
      <c r="L31" s="46">
        <f t="shared" ca="1" si="0"/>
        <v>-11</v>
      </c>
      <c r="M31" s="46">
        <f t="shared" ca="1" si="0"/>
        <v>-14</v>
      </c>
      <c r="N31" s="46">
        <f t="shared" ca="1" si="0"/>
        <v>-17</v>
      </c>
      <c r="O31" s="46">
        <f t="shared" ca="1" si="0"/>
        <v>-20</v>
      </c>
      <c r="P31" s="46">
        <f t="shared" ca="1" si="0"/>
        <v>-24</v>
      </c>
      <c r="Q31" s="46">
        <f t="shared" ca="1" si="0"/>
        <v>-24</v>
      </c>
      <c r="R31" s="46">
        <f t="shared" ca="1" si="0"/>
        <v>-24</v>
      </c>
      <c r="S31" s="46">
        <f t="shared" ca="1" si="0"/>
        <v>-27</v>
      </c>
      <c r="T31" s="46">
        <f t="shared" ca="1" si="0"/>
        <v>-30</v>
      </c>
      <c r="U31" s="46">
        <f t="shared" ca="1" si="0"/>
        <v>-30</v>
      </c>
      <c r="V31" s="46">
        <f t="shared" ca="1" si="0"/>
        <v>-30</v>
      </c>
      <c r="W31" s="46">
        <f t="shared" ca="1" si="0"/>
        <v>-30</v>
      </c>
      <c r="X31" s="46">
        <f t="shared" ca="1" si="0"/>
        <v>-30</v>
      </c>
      <c r="Y31" s="46">
        <f t="shared" ca="1" si="0"/>
        <v>-30</v>
      </c>
      <c r="Z31" s="46">
        <f t="shared" ca="1" si="0"/>
        <v>-32</v>
      </c>
      <c r="AA31" s="46">
        <f t="shared" ca="1" si="0"/>
        <v>-34</v>
      </c>
      <c r="AB31" s="46">
        <f t="shared" ca="1" si="0"/>
        <v>-36</v>
      </c>
      <c r="AC31" s="46">
        <f t="shared" ca="1" si="0"/>
        <v>-38</v>
      </c>
      <c r="AD31" s="46">
        <f ca="1">IF(ISERR(AD30-AD28),NA(),AD30-AD28)</f>
        <v>-44</v>
      </c>
      <c r="AE31" s="46">
        <f t="shared" ca="1" si="0"/>
        <v>-44</v>
      </c>
      <c r="AF31" s="46">
        <f t="shared" ca="1" si="0"/>
        <v>-44</v>
      </c>
      <c r="AG31" s="46">
        <f t="shared" ca="1" si="0"/>
        <v>-47</v>
      </c>
      <c r="AH31" s="46">
        <f t="shared" ref="AH31:BM31" ca="1" si="1">IF(ISERR(AH30-AH28),NA(),AH30-AH28)</f>
        <v>-50</v>
      </c>
      <c r="AI31" s="46">
        <f t="shared" ca="1" si="1"/>
        <v>-53</v>
      </c>
      <c r="AJ31" s="46">
        <f t="shared" ca="1" si="1"/>
        <v>-56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-95</v>
      </c>
      <c r="AS31" s="46">
        <f t="shared" ca="1" si="1"/>
        <v>-95</v>
      </c>
      <c r="AT31" s="46">
        <f t="shared" ca="1" si="1"/>
        <v>-95</v>
      </c>
      <c r="AU31" s="46">
        <f t="shared" ca="1" si="1"/>
        <v>-86</v>
      </c>
      <c r="AV31" s="46">
        <f t="shared" ca="1" si="1"/>
        <v>-89</v>
      </c>
      <c r="AW31" s="46">
        <f t="shared" ca="1" si="1"/>
        <v>-92</v>
      </c>
      <c r="AX31" s="46">
        <f t="shared" ca="1" si="1"/>
        <v>-95</v>
      </c>
      <c r="AY31" s="46">
        <f t="shared" ca="1" si="1"/>
        <v>-109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-4</v>
      </c>
      <c r="C32" s="44">
        <f t="shared" ca="1" si="4"/>
        <v>-4</v>
      </c>
      <c r="D32" s="44">
        <f t="shared" ca="1" si="4"/>
        <v>-4</v>
      </c>
      <c r="E32" s="44">
        <f t="shared" ca="1" si="4"/>
        <v>-4</v>
      </c>
      <c r="F32" s="44">
        <f t="shared" ca="1" si="4"/>
        <v>-4</v>
      </c>
      <c r="G32" s="44">
        <f t="shared" ca="1" si="4"/>
        <v>-4</v>
      </c>
      <c r="H32" s="44">
        <f t="shared" ca="1" si="4"/>
        <v>-4</v>
      </c>
      <c r="I32" s="44">
        <f t="shared" ca="1" si="4"/>
        <v>7</v>
      </c>
      <c r="J32" s="44">
        <f t="shared" ca="1" si="4"/>
        <v>7</v>
      </c>
      <c r="K32" s="44">
        <f t="shared" ca="1" si="4"/>
        <v>7</v>
      </c>
      <c r="L32" s="44">
        <f t="shared" ca="1" si="4"/>
        <v>7</v>
      </c>
      <c r="M32" s="44">
        <f t="shared" ca="1" si="4"/>
        <v>7</v>
      </c>
      <c r="N32" s="44">
        <f t="shared" ca="1" si="4"/>
        <v>7</v>
      </c>
      <c r="O32" s="44">
        <f t="shared" ca="1" si="4"/>
        <v>7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-40</v>
      </c>
      <c r="AE32" s="44">
        <f t="shared" ca="1" si="4"/>
        <v>-40</v>
      </c>
      <c r="AF32" s="44">
        <f t="shared" ca="1" si="4"/>
        <v>-40</v>
      </c>
      <c r="AG32" s="44">
        <f t="shared" ca="1" si="4"/>
        <v>-43</v>
      </c>
      <c r="AH32" s="44">
        <f t="shared" ref="AH32:BM32" ca="1" si="5">IF(ISERR(AH30-AH29),NA(),AH30-AH29)</f>
        <v>-43</v>
      </c>
      <c r="AI32" s="44">
        <f t="shared" ca="1" si="5"/>
        <v>-43</v>
      </c>
      <c r="AJ32" s="44">
        <f t="shared" ca="1" si="5"/>
        <v>-43</v>
      </c>
      <c r="AK32" s="44">
        <f t="shared" ca="1" si="5"/>
        <v>-65</v>
      </c>
      <c r="AL32" s="44">
        <f t="shared" ca="1" si="5"/>
        <v>-65</v>
      </c>
      <c r="AM32" s="44">
        <f t="shared" ca="1" si="5"/>
        <v>-65</v>
      </c>
      <c r="AN32" s="44">
        <f t="shared" ca="1" si="5"/>
        <v>-66</v>
      </c>
      <c r="AO32" s="44">
        <f t="shared" ca="1" si="5"/>
        <v>-67</v>
      </c>
      <c r="AP32" s="44">
        <f t="shared" ca="1" si="5"/>
        <v>-68</v>
      </c>
      <c r="AQ32" s="44">
        <f t="shared" ca="1" si="5"/>
        <v>-71</v>
      </c>
      <c r="AR32" s="44">
        <f t="shared" ca="1" si="5"/>
        <v>-88</v>
      </c>
      <c r="AS32" s="44">
        <f t="shared" ca="1" si="5"/>
        <v>-88</v>
      </c>
      <c r="AT32" s="44">
        <f t="shared" ca="1" si="5"/>
        <v>-88</v>
      </c>
      <c r="AU32" s="44">
        <f t="shared" ca="1" si="5"/>
        <v>-85</v>
      </c>
      <c r="AV32" s="44">
        <f t="shared" ca="1" si="5"/>
        <v>-94</v>
      </c>
      <c r="AW32" s="44">
        <f t="shared" ca="1" si="5"/>
        <v>-100</v>
      </c>
      <c r="AX32" s="44">
        <f t="shared" ca="1" si="5"/>
        <v>-106</v>
      </c>
      <c r="AY32" s="44">
        <f t="shared" ca="1" si="5"/>
        <v>-110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0.74193548387096775</v>
      </c>
      <c r="J33" s="49">
        <f t="shared" ca="1" si="8"/>
        <v>0.74193548387096775</v>
      </c>
      <c r="K33" s="49">
        <f t="shared" ca="1" si="8"/>
        <v>0.74193548387096775</v>
      </c>
      <c r="L33" s="49">
        <f t="shared" ca="1" si="8"/>
        <v>0.67647058823529416</v>
      </c>
      <c r="M33" s="49">
        <f t="shared" ca="1" si="8"/>
        <v>0.6216216216216216</v>
      </c>
      <c r="N33" s="49">
        <f t="shared" ca="1" si="8"/>
        <v>0.57499999999999996</v>
      </c>
      <c r="O33" s="49">
        <f t="shared" ca="1" si="8"/>
        <v>0.53488372093023251</v>
      </c>
      <c r="P33" s="49">
        <f t="shared" ca="1" si="8"/>
        <v>0.59322033898305082</v>
      </c>
      <c r="Q33" s="49">
        <f t="shared" ca="1" si="8"/>
        <v>0.59322033898305082</v>
      </c>
      <c r="R33" s="49">
        <f t="shared" ca="1" si="8"/>
        <v>0.59322033898305082</v>
      </c>
      <c r="S33" s="49">
        <f t="shared" ca="1" si="8"/>
        <v>0.56451612903225812</v>
      </c>
      <c r="T33" s="49">
        <f t="shared" ca="1" si="8"/>
        <v>0.53846153846153844</v>
      </c>
      <c r="U33" s="49">
        <f t="shared" ca="1" si="8"/>
        <v>0.53846153846153844</v>
      </c>
      <c r="V33" s="49">
        <f t="shared" ca="1" si="8"/>
        <v>0.53846153846153844</v>
      </c>
      <c r="W33" s="49">
        <f ca="1">IF(ISERR(W30/W28),NA(),W30/W28)</f>
        <v>0.53846153846153844</v>
      </c>
      <c r="X33" s="49">
        <f t="shared" ca="1" si="8"/>
        <v>0.53846153846153844</v>
      </c>
      <c r="Y33" s="49">
        <f t="shared" ca="1" si="8"/>
        <v>0.53846153846153844</v>
      </c>
      <c r="Z33" s="49">
        <f t="shared" ca="1" si="8"/>
        <v>0.52238805970149249</v>
      </c>
      <c r="AA33" s="49">
        <f t="shared" ca="1" si="8"/>
        <v>0.50724637681159424</v>
      </c>
      <c r="AB33" s="49">
        <f t="shared" ca="1" si="8"/>
        <v>0.49295774647887325</v>
      </c>
      <c r="AC33" s="49">
        <f t="shared" ca="1" si="8"/>
        <v>0.47945205479452052</v>
      </c>
      <c r="AD33" s="49">
        <f t="shared" ca="1" si="8"/>
        <v>0.44303797468354428</v>
      </c>
      <c r="AE33" s="49">
        <f t="shared" ca="1" si="8"/>
        <v>0.44303797468354428</v>
      </c>
      <c r="AF33" s="49">
        <f t="shared" ca="1" si="8"/>
        <v>0.44303797468354428</v>
      </c>
      <c r="AG33" s="49">
        <f t="shared" ca="1" si="8"/>
        <v>0.42682926829268292</v>
      </c>
      <c r="AH33" s="49">
        <f t="shared" ref="AH33:BM33" ca="1" si="9">IF(ISERR(AH30/AH28),NA(),AH30/AH28)</f>
        <v>0.41176470588235292</v>
      </c>
      <c r="AI33" s="49">
        <f t="shared" ca="1" si="9"/>
        <v>0.39772727272727271</v>
      </c>
      <c r="AJ33" s="49">
        <f t="shared" ca="1" si="9"/>
        <v>0.38461538461538464</v>
      </c>
      <c r="AK33" s="49">
        <f t="shared" ca="1" si="9"/>
        <v>0.33653846153846156</v>
      </c>
      <c r="AL33" s="49">
        <f t="shared" ca="1" si="9"/>
        <v>0.33653846153846156</v>
      </c>
      <c r="AM33" s="49">
        <f t="shared" ca="1" si="9"/>
        <v>0.33653846153846156</v>
      </c>
      <c r="AN33" s="49">
        <f t="shared" ca="1" si="9"/>
        <v>0.32710280373831774</v>
      </c>
      <c r="AO33" s="49">
        <f t="shared" ca="1" si="9"/>
        <v>0.31818181818181818</v>
      </c>
      <c r="AP33" s="49">
        <f t="shared" ca="1" si="9"/>
        <v>0.30973451327433627</v>
      </c>
      <c r="AQ33" s="49">
        <f t="shared" ca="1" si="9"/>
        <v>0.30172413793103448</v>
      </c>
      <c r="AR33" s="49">
        <f t="shared" ca="1" si="9"/>
        <v>0.26923076923076922</v>
      </c>
      <c r="AS33" s="49">
        <f t="shared" ca="1" si="9"/>
        <v>0.26923076923076922</v>
      </c>
      <c r="AT33" s="49">
        <f t="shared" ca="1" si="9"/>
        <v>0.26923076923076922</v>
      </c>
      <c r="AU33" s="49">
        <f t="shared" ca="1" si="9"/>
        <v>0.35338345864661652</v>
      </c>
      <c r="AV33" s="49">
        <f t="shared" ca="1" si="9"/>
        <v>0.34558823529411764</v>
      </c>
      <c r="AW33" s="49">
        <f t="shared" ca="1" si="9"/>
        <v>0.33812949640287771</v>
      </c>
      <c r="AX33" s="49">
        <f t="shared" ca="1" si="9"/>
        <v>0.33098591549295775</v>
      </c>
      <c r="AY33" s="49">
        <f t="shared" ca="1" si="9"/>
        <v>0.30128205128205127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1.4375</v>
      </c>
      <c r="J34" s="49">
        <f t="shared" ca="1" si="12"/>
        <v>1.4375</v>
      </c>
      <c r="K34" s="49">
        <f t="shared" ca="1" si="12"/>
        <v>1.4375</v>
      </c>
      <c r="L34" s="49">
        <f t="shared" ca="1" si="12"/>
        <v>1.4375</v>
      </c>
      <c r="M34" s="49">
        <f t="shared" ca="1" si="12"/>
        <v>1.4375</v>
      </c>
      <c r="N34" s="49">
        <f t="shared" ca="1" si="12"/>
        <v>1.4375</v>
      </c>
      <c r="O34" s="49">
        <f t="shared" ca="1" si="12"/>
        <v>1.4375</v>
      </c>
      <c r="P34" s="49">
        <f t="shared" ca="1" si="12"/>
        <v>1.09375</v>
      </c>
      <c r="Q34" s="49">
        <f t="shared" ca="1" si="12"/>
        <v>1.09375</v>
      </c>
      <c r="R34" s="49">
        <f t="shared" ca="1" si="12"/>
        <v>1.09375</v>
      </c>
      <c r="S34" s="49">
        <f t="shared" ca="1" si="12"/>
        <v>0.85365853658536583</v>
      </c>
      <c r="T34" s="49">
        <f t="shared" ca="1" si="12"/>
        <v>0.79545454545454541</v>
      </c>
      <c r="U34" s="49">
        <f t="shared" ca="1" si="12"/>
        <v>0.74468085106382975</v>
      </c>
      <c r="V34" s="49">
        <f t="shared" ca="1" si="12"/>
        <v>0.7</v>
      </c>
      <c r="W34" s="49">
        <f t="shared" ca="1" si="12"/>
        <v>0.660377358490566</v>
      </c>
      <c r="X34" s="49">
        <f t="shared" ca="1" si="12"/>
        <v>0.660377358490566</v>
      </c>
      <c r="Y34" s="49">
        <f t="shared" ca="1" si="12"/>
        <v>0.660377358490566</v>
      </c>
      <c r="Z34" s="49">
        <f t="shared" ca="1" si="12"/>
        <v>0.660377358490566</v>
      </c>
      <c r="AA34" s="49">
        <f t="shared" ca="1" si="12"/>
        <v>0.625</v>
      </c>
      <c r="AB34" s="49">
        <f t="shared" ca="1" si="12"/>
        <v>0.59322033898305082</v>
      </c>
      <c r="AC34" s="49">
        <f t="shared" ca="1" si="12"/>
        <v>0.58333333333333337</v>
      </c>
      <c r="AD34" s="49">
        <f t="shared" ca="1" si="12"/>
        <v>0.46666666666666667</v>
      </c>
      <c r="AE34" s="49">
        <f t="shared" ca="1" si="12"/>
        <v>0.46666666666666667</v>
      </c>
      <c r="AF34" s="49">
        <f t="shared" ca="1" si="12"/>
        <v>0.46666666666666667</v>
      </c>
      <c r="AG34" s="49">
        <f t="shared" ca="1" si="12"/>
        <v>0.44871794871794873</v>
      </c>
      <c r="AH34" s="49">
        <f t="shared" ref="AH34:BM34" ca="1" si="13">IF(ISERR(AH30/AH29),NA(),AH30/AH29)</f>
        <v>0.44871794871794873</v>
      </c>
      <c r="AI34" s="49">
        <f t="shared" ca="1" si="13"/>
        <v>0.44871794871794873</v>
      </c>
      <c r="AJ34" s="49">
        <f t="shared" ca="1" si="13"/>
        <v>0.44871794871794873</v>
      </c>
      <c r="AK34" s="49">
        <f t="shared" ca="1" si="13"/>
        <v>0.35</v>
      </c>
      <c r="AL34" s="49">
        <f t="shared" ca="1" si="13"/>
        <v>0.35</v>
      </c>
      <c r="AM34" s="49">
        <f t="shared" ca="1" si="13"/>
        <v>0.35</v>
      </c>
      <c r="AN34" s="49">
        <f t="shared" ca="1" si="13"/>
        <v>0.34653465346534651</v>
      </c>
      <c r="AO34" s="49">
        <f t="shared" ca="1" si="13"/>
        <v>0.34313725490196079</v>
      </c>
      <c r="AP34" s="49">
        <f t="shared" ca="1" si="13"/>
        <v>0.33980582524271846</v>
      </c>
      <c r="AQ34" s="49">
        <f t="shared" ca="1" si="13"/>
        <v>0.330188679245283</v>
      </c>
      <c r="AR34" s="49">
        <f t="shared" ca="1" si="13"/>
        <v>0.28455284552845528</v>
      </c>
      <c r="AS34" s="49">
        <f t="shared" ca="1" si="13"/>
        <v>0.28455284552845528</v>
      </c>
      <c r="AT34" s="49">
        <f t="shared" ca="1" si="13"/>
        <v>0.28455284552845528</v>
      </c>
      <c r="AU34" s="49">
        <f t="shared" ca="1" si="13"/>
        <v>0.35606060606060608</v>
      </c>
      <c r="AV34" s="49">
        <f t="shared" ca="1" si="13"/>
        <v>0.33333333333333331</v>
      </c>
      <c r="AW34" s="49">
        <f t="shared" ca="1" si="13"/>
        <v>0.31972789115646261</v>
      </c>
      <c r="AX34" s="49">
        <f t="shared" ca="1" si="13"/>
        <v>0.30718954248366015</v>
      </c>
      <c r="AY34" s="49">
        <f t="shared" ca="1" si="13"/>
        <v>0.29936305732484075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6" priority="1">
      <formula>ISERROR(MATCH(B$4,INDIRECT("データ!$B$2:$B$15"),0))=FALSE</formula>
    </cfRule>
    <cfRule type="expression" dxfId="5" priority="2">
      <formula>WEEKDAY(B$4)=7</formula>
    </cfRule>
    <cfRule type="expression" dxfId="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1" sqref="D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95</v>
      </c>
    </row>
    <row r="3" spans="1:8" ht="27" customHeight="1" x14ac:dyDescent="0.15">
      <c r="A3" s="61" t="s">
        <v>96</v>
      </c>
      <c r="B3" s="62" t="s">
        <v>104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102</v>
      </c>
    </row>
    <row r="4" spans="1:8" ht="27" x14ac:dyDescent="0.15">
      <c r="A4" s="67" t="s">
        <v>106</v>
      </c>
      <c r="B4" s="64" t="s">
        <v>107</v>
      </c>
      <c r="C4" s="64" t="s">
        <v>105</v>
      </c>
      <c r="D4" s="65" t="s">
        <v>108</v>
      </c>
      <c r="E4" s="64" t="s">
        <v>103</v>
      </c>
      <c r="F4" s="65" t="s">
        <v>109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131</v>
      </c>
      <c r="C5" s="64" t="s">
        <v>132</v>
      </c>
      <c r="D5" s="65" t="s">
        <v>133</v>
      </c>
      <c r="E5" s="64" t="s">
        <v>129</v>
      </c>
      <c r="F5" s="65" t="s">
        <v>134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135</v>
      </c>
      <c r="C6" s="64" t="s">
        <v>105</v>
      </c>
      <c r="D6" s="65" t="s">
        <v>136</v>
      </c>
      <c r="E6" s="64" t="s">
        <v>129</v>
      </c>
      <c r="F6" s="65" t="s">
        <v>137</v>
      </c>
      <c r="G6" s="64"/>
      <c r="H6" s="65"/>
    </row>
    <row r="7" spans="1:8" ht="27" x14ac:dyDescent="0.15">
      <c r="A7" s="63">
        <f t="shared" si="0"/>
        <v>3</v>
      </c>
      <c r="B7" s="64" t="s">
        <v>135</v>
      </c>
      <c r="C7" s="64" t="s">
        <v>105</v>
      </c>
      <c r="D7" s="65" t="s">
        <v>138</v>
      </c>
      <c r="E7" s="64" t="s">
        <v>103</v>
      </c>
      <c r="F7" s="65" t="s">
        <v>139</v>
      </c>
      <c r="G7" s="64"/>
      <c r="H7" s="65"/>
    </row>
    <row r="8" spans="1:8" ht="27" x14ac:dyDescent="0.15">
      <c r="A8" s="63">
        <f t="shared" si="0"/>
        <v>4</v>
      </c>
      <c r="B8" s="64" t="s">
        <v>107</v>
      </c>
      <c r="C8" s="64" t="s">
        <v>105</v>
      </c>
      <c r="D8" s="65" t="s">
        <v>140</v>
      </c>
      <c r="E8" s="64" t="s">
        <v>103</v>
      </c>
      <c r="F8" s="65" t="s">
        <v>141</v>
      </c>
      <c r="G8" s="64"/>
      <c r="H8" s="65"/>
    </row>
    <row r="9" spans="1:8" ht="27" x14ac:dyDescent="0.15">
      <c r="A9" s="63">
        <f t="shared" si="0"/>
        <v>5</v>
      </c>
      <c r="B9" s="64" t="s">
        <v>107</v>
      </c>
      <c r="C9" s="64" t="s">
        <v>135</v>
      </c>
      <c r="D9" s="65" t="s">
        <v>142</v>
      </c>
      <c r="E9" s="64" t="s">
        <v>129</v>
      </c>
      <c r="F9" s="65" t="s">
        <v>143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148</v>
      </c>
      <c r="C10" s="64" t="s">
        <v>149</v>
      </c>
      <c r="D10" s="65" t="s">
        <v>150</v>
      </c>
      <c r="E10" s="64" t="s">
        <v>103</v>
      </c>
      <c r="F10" s="65" t="s">
        <v>151</v>
      </c>
      <c r="G10" s="64"/>
      <c r="H10" s="65"/>
    </row>
    <row r="11" spans="1:8" x14ac:dyDescent="0.15">
      <c r="A11" s="63">
        <f t="shared" si="1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" priority="4">
      <formula>$E4="完了"</formula>
    </cfRule>
  </conditionalFormatting>
  <conditionalFormatting sqref="C4 C10:C29">
    <cfRule type="expression" dxfId="2" priority="3">
      <formula>$E4="完了"</formula>
    </cfRule>
  </conditionalFormatting>
  <conditionalFormatting sqref="A5:B9 D5:H9">
    <cfRule type="expression" dxfId="1" priority="2">
      <formula>$E5="完了"</formula>
    </cfRule>
  </conditionalFormatting>
  <conditionalFormatting sqref="C5:C9">
    <cfRule type="expression" dxfId="0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2" t="s">
        <v>50</v>
      </c>
      <c r="D1" s="93"/>
      <c r="E1" s="94"/>
      <c r="F1" s="35" t="s">
        <v>51</v>
      </c>
      <c r="G1" s="35" t="s">
        <v>52</v>
      </c>
      <c r="H1" s="35" t="s">
        <v>23</v>
      </c>
      <c r="I1" s="35" t="s">
        <v>110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94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27</v>
      </c>
    </row>
    <row r="2" spans="1:4" x14ac:dyDescent="0.15">
      <c r="A2" s="21" t="s">
        <v>144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145</v>
      </c>
      <c r="B3" s="22">
        <v>41760</v>
      </c>
      <c r="C3" s="21" t="s">
        <v>19</v>
      </c>
    </row>
    <row r="4" spans="1:4" x14ac:dyDescent="0.15">
      <c r="A4" s="21" t="s">
        <v>146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2014-05-30T04:40:45Z</dcterms:modified>
</cp:coreProperties>
</file>