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-pc\win鯖\3年生\yabuki-c\PM演習\ガントチャート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ガント!$A$1:$DR$98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B5" i="1" l="1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/>
  <c r="AD128" i="1" a="1"/>
  <c r="AD128" i="1" s="1"/>
  <c r="AE128" i="1" a="1"/>
  <c r="AE128" i="1"/>
  <c r="AF128" i="1" a="1"/>
  <c r="AF128" i="1" s="1"/>
  <c r="AG128" i="1" a="1"/>
  <c r="AG128" i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/>
  <c r="CV128" i="1" a="1"/>
  <c r="CV128" i="1" s="1"/>
  <c r="CW128" i="1" a="1"/>
  <c r="CW128" i="1" s="1"/>
  <c r="CX128" i="1" a="1"/>
  <c r="CX128" i="1" s="1"/>
  <c r="CY128" i="1" a="1"/>
  <c r="CY128" i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/>
  <c r="DN128" i="1" a="1"/>
  <c r="DN128" i="1" s="1"/>
  <c r="DO128" i="1" a="1"/>
  <c r="DO128" i="1"/>
  <c r="DP128" i="1" a="1"/>
  <c r="DP128" i="1" s="1"/>
  <c r="DQ128" i="1" a="1"/>
  <c r="DQ128" i="1"/>
  <c r="DR128" i="1" a="1"/>
  <c r="DR128" i="1" s="1"/>
  <c r="L128" i="1" a="1"/>
  <c r="L128" i="1"/>
  <c r="M128" i="1" a="1"/>
  <c r="M128" i="1" s="1"/>
  <c r="N128" i="1" a="1"/>
  <c r="N128" i="1" s="1"/>
  <c r="O128" i="1" a="1"/>
  <c r="O128" i="1" s="1"/>
  <c r="P128" i="1" a="1"/>
  <c r="P128" i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AA188" i="1"/>
  <c r="AB188" i="1" s="1"/>
  <c r="AC188" i="1" s="1"/>
  <c r="AD188" i="1" s="1"/>
  <c r="AE188" i="1" s="1"/>
  <c r="AF188" i="1" s="1"/>
  <c r="AG188" i="1" s="1"/>
  <c r="AH188" i="1" s="1"/>
  <c r="AI188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A185" i="1" l="1"/>
  <c r="AB185" i="1" s="1"/>
  <c r="AC185" i="1" s="1"/>
  <c r="AD185" i="1" s="1"/>
  <c r="AE185" i="1" s="1"/>
  <c r="R137" i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7" i="1" l="1"/>
  <c r="T130" i="1" s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 l="1"/>
  <c r="V29" i="3" s="1"/>
  <c r="AJ137" i="1"/>
  <c r="AI130" i="1"/>
  <c r="AE132" i="1"/>
  <c r="V28" i="3" s="1"/>
  <c r="AF133" i="1" l="1"/>
  <c r="W29" i="3" s="1"/>
  <c r="AK137" i="1"/>
  <c r="AJ130" i="1"/>
  <c r="AF132" i="1"/>
  <c r="W28" i="3" s="1"/>
  <c r="AG133" i="1" l="1"/>
  <c r="X29" i="3" s="1"/>
  <c r="AL137" i="1"/>
  <c r="AK130" i="1"/>
  <c r="AG132" i="1"/>
  <c r="X28" i="3" s="1"/>
  <c r="AH133" i="1" l="1"/>
  <c r="Y29" i="3" s="1"/>
  <c r="AM137" i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U137" i="1" l="1"/>
  <c r="BT130" i="1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1" i="3"/>
  <c r="AC33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1" i="3"/>
  <c r="AF33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1" i="3"/>
  <c r="AK33" i="3"/>
  <c r="AU134" i="1"/>
  <c r="AL30" i="3" s="1"/>
  <c r="AL34" i="3" l="1"/>
  <c r="AL32" i="3"/>
  <c r="AL33" i="3"/>
  <c r="AL31" i="3"/>
  <c r="AV134" i="1"/>
  <c r="AM30" i="3" s="1"/>
  <c r="AM34" i="3" l="1"/>
  <c r="AM32" i="3"/>
  <c r="AM31" i="3"/>
  <c r="AM33" i="3"/>
  <c r="AW134" i="1"/>
  <c r="AN30" i="3" s="1"/>
  <c r="AN34" i="3" l="1"/>
  <c r="AN32" i="3"/>
  <c r="AN31" i="3"/>
  <c r="AN33" i="3"/>
  <c r="AX134" i="1"/>
  <c r="AO30" i="3" s="1"/>
  <c r="AO34" i="3" l="1"/>
  <c r="AO32" i="3"/>
  <c r="AO31" i="3"/>
  <c r="AO33" i="3"/>
  <c r="AY134" i="1"/>
  <c r="AP30" i="3" s="1"/>
  <c r="AP32" i="3" l="1"/>
  <c r="AP34" i="3"/>
  <c r="AP31" i="3"/>
  <c r="AP33" i="3"/>
  <c r="AZ134" i="1"/>
  <c r="AQ30" i="3" s="1"/>
  <c r="AQ32" i="3" l="1"/>
  <c r="AQ34" i="3"/>
  <c r="AQ31" i="3"/>
  <c r="AQ33" i="3"/>
  <c r="BA134" i="1"/>
  <c r="AR30" i="3" s="1"/>
  <c r="AR34" i="3" l="1"/>
  <c r="AR32" i="3"/>
  <c r="AR33" i="3"/>
  <c r="AR31" i="3"/>
  <c r="BB134" i="1"/>
  <c r="AS30" i="3" s="1"/>
  <c r="AS34" i="3" l="1"/>
  <c r="AS32" i="3"/>
  <c r="AS31" i="3"/>
  <c r="AS33" i="3"/>
  <c r="BC134" i="1"/>
  <c r="AT30" i="3" s="1"/>
  <c r="AT32" i="3" l="1"/>
  <c r="AT34" i="3"/>
  <c r="AT31" i="3"/>
  <c r="AT33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1" i="3"/>
  <c r="AW33" i="3"/>
  <c r="BG134" i="1"/>
  <c r="AX30" i="3" s="1"/>
  <c r="AX32" i="3" l="1"/>
  <c r="AX34" i="3"/>
  <c r="AX33" i="3"/>
  <c r="AX31" i="3"/>
  <c r="BH134" i="1"/>
  <c r="AY30" i="3" s="1"/>
  <c r="AY32" i="3" l="1"/>
  <c r="AY34" i="3"/>
  <c r="AY33" i="3"/>
  <c r="AY31" i="3"/>
  <c r="BI134" i="1"/>
  <c r="AZ30" i="3" s="1"/>
  <c r="AZ32" i="3" l="1"/>
  <c r="AZ34" i="3"/>
  <c r="AZ31" i="3"/>
  <c r="AZ33" i="3"/>
  <c r="BJ134" i="1"/>
  <c r="BA30" i="3" s="1"/>
  <c r="BA34" i="3" l="1"/>
  <c r="BA32" i="3"/>
  <c r="BA31" i="3"/>
  <c r="BA33" i="3"/>
  <c r="BK134" i="1"/>
  <c r="BB30" i="3" s="1"/>
  <c r="BB34" i="3" l="1"/>
  <c r="BB32" i="3"/>
  <c r="BB31" i="3"/>
  <c r="BB33" i="3"/>
  <c r="BL134" i="1"/>
  <c r="BC30" i="3" s="1"/>
  <c r="BC34" i="3" l="1"/>
  <c r="BC32" i="3"/>
  <c r="BC31" i="3"/>
  <c r="BC33" i="3"/>
  <c r="BM134" i="1"/>
  <c r="BD30" i="3" s="1"/>
  <c r="BD34" i="3" l="1"/>
  <c r="BD32" i="3"/>
  <c r="BD31" i="3"/>
  <c r="BD33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<sst xmlns="http://schemas.openxmlformats.org/spreadsheetml/2006/main" count="268" uniqueCount="169">
  <si>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</si>
  <si>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</si>
  <si>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</si>
  <si>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</si>
  <si>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</si>
  <si>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</si>
  <si>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</si>
  <si>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</si>
  <si>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</si>
  <si>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</si>
  <si>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</si>
  <si>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</si>
  <si>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</si>
  <si>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</si>
  <si>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</si>
  <si>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</si>
  <si>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</si>
  <si>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</si>
  <si>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</si>
  <si>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</si>
  <si>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</si>
  <si>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</si>
  <si>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</si>
  <si>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</si>
  <si>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</si>
  <si>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</si>
  <si>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</si>
  <si>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</si>
  <si>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</si>
  <si>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</si>
  <si>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</si>
  <si>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</si>
  <si>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</si>
  <si>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</si>
  <si>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</si>
  <si>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</si>
  <si>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</si>
  <si>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</si>
  <si>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</si>
  <si>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</si>
  <si>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</si>
  <si>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</si>
  <si>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</si>
  <si>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</si>
  <si>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</si>
  <si>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</si>
  <si>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</si>
  <si>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</si>
  <si>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</si>
  <si>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</si>
  <si>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</si>
  <si>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</si>
  <si>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</si>
  <si>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</si>
  <si>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</si>
  <si>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</si>
  <si>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</si>
  <si>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</si>
  <si>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</si>
  <si>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</si>
  <si>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</si>
  <si>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</si>
  <si>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</si>
  <si>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</si>
  <si>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</si>
  <si>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</si>
  <si>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</si>
  <si>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</si>
  <si>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</si>
  <si>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</si>
  <si>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</si>
  <si>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</si>
  <si>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</si>
  <si>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</si>
  <si>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</si>
  <si>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</si>
  <si>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</si>
  <si>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</si>
  <si>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</si>
  <si>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</si>
  <si>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</si>
  <si>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</si>
  <si>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</si>
  <si>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</si>
  <si>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</si>
  <si>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</si>
  <si>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</si>
  <si>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</si>
  <si>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</si>
  <si>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</si>
  <si>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</si>
  <si>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</si>
  <si>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</si>
  <si>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</si>
  <si>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</si>
  <si>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</si>
  <si>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</si>
  <si>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</si>
  <si>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</si>
  <si>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</si>
  <si>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</si>
  <si>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</si>
  <si>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</si>
  <si>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</si>
  <si>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</si>
  <si>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</si>
  <si>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</si>
  <si>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</si>
  <si>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</si>
  <si>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</si>
  <si>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</si>
  <si>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</si>
  <si>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</si>
  <si>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</si>
  <si>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</si>
  <si>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</si>
  <si>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</t>
    <rPh sb="0" eb="2">
      <t>タイセイ</t>
    </rPh>
    <rPh sb="2" eb="3">
      <t>ズ</t>
    </rPh>
    <phoneticPr fontId="1"/>
  </si>
  <si>
    <t>プロジェクトの契約書作成</t>
    <rPh sb="7" eb="10">
      <t>ケイヤクショ</t>
    </rPh>
    <rPh sb="10" eb="12">
      <t>サクセイ</t>
    </rPh>
    <phoneticPr fontId="1"/>
  </si>
  <si>
    <t>実行</t>
    <rPh sb="0" eb="2">
      <t>ジッコウ</t>
    </rPh>
    <phoneticPr fontId="1"/>
  </si>
  <si>
    <t>概略作成</t>
    <rPh sb="0" eb="2">
      <t>ガイリャク</t>
    </rPh>
    <rPh sb="2" eb="4">
      <t>サクセイ</t>
    </rPh>
    <phoneticPr fontId="1"/>
  </si>
  <si>
    <t>機能作成</t>
    <rPh sb="0" eb="2">
      <t>キノウ</t>
    </rPh>
    <rPh sb="2" eb="4">
      <t>サクセイ</t>
    </rPh>
    <phoneticPr fontId="1"/>
  </si>
  <si>
    <t>画面遷移図作成</t>
    <rPh sb="0" eb="2">
      <t>ガメン</t>
    </rPh>
    <rPh sb="2" eb="5">
      <t>センイズ</t>
    </rPh>
    <rPh sb="5" eb="7">
      <t>サクセイ</t>
    </rPh>
    <phoneticPr fontId="1"/>
  </si>
  <si>
    <t>論理データ作成</t>
    <rPh sb="0" eb="2">
      <t>ロンリ</t>
    </rPh>
    <rPh sb="5" eb="7">
      <t>サクセイ</t>
    </rPh>
    <phoneticPr fontId="1"/>
  </si>
  <si>
    <t>中間発表スライド作成</t>
    <rPh sb="0" eb="2">
      <t>チュウカン</t>
    </rPh>
    <rPh sb="2" eb="4">
      <t>ハッピョウ</t>
    </rPh>
    <rPh sb="8" eb="10">
      <t>サクセイ</t>
    </rPh>
    <phoneticPr fontId="1"/>
  </si>
  <si>
    <t>中間発表原稿作成</t>
    <rPh sb="0" eb="2">
      <t>チュウカン</t>
    </rPh>
    <rPh sb="2" eb="4">
      <t>ハッピョウ</t>
    </rPh>
    <rPh sb="4" eb="6">
      <t>ゲンコウ</t>
    </rPh>
    <rPh sb="6" eb="8">
      <t>サクセイ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</si>
  <si>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</si>
  <si>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プログラミング作成</t>
    <rPh sb="7" eb="9">
      <t>サクセイ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</si>
  <si>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</si>
  <si>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テスト報告書作成</t>
    <rPh sb="3" eb="6">
      <t>ホウコクショ</t>
    </rPh>
    <rPh sb="6" eb="8">
      <t>サクセイ</t>
    </rPh>
    <phoneticPr fontId="1"/>
  </si>
  <si>
    <t>スライド納品</t>
    <rPh sb="4" eb="6">
      <t>ノウヒン</t>
    </rPh>
    <phoneticPr fontId="1"/>
  </si>
  <si>
    <t>プログラム納品</t>
    <rPh sb="5" eb="7">
      <t>ノウヒン</t>
    </rPh>
    <phoneticPr fontId="1"/>
  </si>
  <si>
    <t>プロジェクト憲章納品</t>
    <rPh sb="6" eb="8">
      <t>ケンショウ</t>
    </rPh>
    <rPh sb="8" eb="10">
      <t>ノウヒン</t>
    </rPh>
    <phoneticPr fontId="1"/>
  </si>
  <si>
    <t>プロジェクトマネジメント計画書納品</t>
    <rPh sb="12" eb="15">
      <t>ケイカクショ</t>
    </rPh>
    <rPh sb="15" eb="17">
      <t>ノウヒン</t>
    </rPh>
    <phoneticPr fontId="1"/>
  </si>
  <si>
    <t>基本設計書納品</t>
    <rPh sb="0" eb="2">
      <t>キホン</t>
    </rPh>
    <rPh sb="2" eb="4">
      <t>セッケイ</t>
    </rPh>
    <rPh sb="4" eb="5">
      <t>ショ</t>
    </rPh>
    <rPh sb="5" eb="7">
      <t>ノウヒン</t>
    </rPh>
    <phoneticPr fontId="1"/>
  </si>
  <si>
    <t>監視・コントロール</t>
    <rPh sb="0" eb="2">
      <t>カンシ</t>
    </rPh>
    <phoneticPr fontId="1"/>
  </si>
  <si>
    <t>EVM作成</t>
    <rPh sb="3" eb="5">
      <t>サクセイ</t>
    </rPh>
    <phoneticPr fontId="1"/>
  </si>
  <si>
    <t>議事録</t>
    <rPh sb="0" eb="3">
      <t>ギジロク</t>
    </rPh>
    <phoneticPr fontId="1"/>
  </si>
  <si>
    <t>議事録作成</t>
    <rPh sb="0" eb="3">
      <t>ギジロク</t>
    </rPh>
    <rPh sb="3" eb="5">
      <t>サクセイ</t>
    </rPh>
    <phoneticPr fontId="1"/>
  </si>
  <si>
    <t>週報作成</t>
    <rPh sb="0" eb="2">
      <t>シュウホウ</t>
    </rPh>
    <rPh sb="2" eb="4">
      <t>サクセイ</t>
    </rPh>
    <phoneticPr fontId="1"/>
  </si>
  <si>
    <t>終結</t>
    <rPh sb="0" eb="2">
      <t>シュウケツ</t>
    </rPh>
    <phoneticPr fontId="1"/>
  </si>
  <si>
    <t>マネジメントレポート作成</t>
    <rPh sb="10" eb="12">
      <t>サクセイ</t>
    </rPh>
    <phoneticPr fontId="1"/>
  </si>
  <si>
    <t>最終発表スライド作成</t>
    <rPh sb="0" eb="2">
      <t>サイシュウ</t>
    </rPh>
    <rPh sb="2" eb="4">
      <t>ハッピョウ</t>
    </rPh>
    <rPh sb="8" eb="10">
      <t>サクセイ</t>
    </rPh>
    <phoneticPr fontId="1"/>
  </si>
  <si>
    <t>最終原稿作成</t>
    <rPh sb="0" eb="2">
      <t>サイシュウ</t>
    </rPh>
    <rPh sb="2" eb="4">
      <t>ゲンコウ</t>
    </rPh>
    <rPh sb="4" eb="6">
      <t>サクセイ</t>
    </rPh>
    <phoneticPr fontId="1"/>
  </si>
  <si>
    <t>完了</t>
  </si>
  <si>
    <t>津田沼近辺のラーメン屋検索ツールシステム開発</t>
    <rPh sb="0" eb="3">
      <t>ツダヌマ</t>
    </rPh>
    <rPh sb="3" eb="5">
      <t>キンペン</t>
    </rPh>
    <rPh sb="10" eb="11">
      <t>ヤ</t>
    </rPh>
    <rPh sb="11" eb="13">
      <t>ケンサク</t>
    </rPh>
    <rPh sb="20" eb="22">
      <t>カイハツ</t>
    </rPh>
    <phoneticPr fontId="1"/>
  </si>
  <si>
    <t>○</t>
  </si>
  <si>
    <t>井上</t>
    <rPh sb="0" eb="2">
      <t>イノウエ</t>
    </rPh>
    <phoneticPr fontId="1"/>
  </si>
  <si>
    <t>三浦</t>
    <rPh sb="0" eb="2">
      <t>ミウラ</t>
    </rPh>
    <phoneticPr fontId="1"/>
  </si>
  <si>
    <t>石井</t>
    <rPh sb="0" eb="2">
      <t>イシイ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</si>
  <si>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</si>
  <si>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</si>
  <si>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プロジェクトの契約書</t>
    <rPh sb="7" eb="10">
      <t>ケイヤクショ</t>
    </rPh>
    <phoneticPr fontId="1"/>
  </si>
  <si>
    <t>概略</t>
    <rPh sb="0" eb="2">
      <t>ガイリャク</t>
    </rPh>
    <phoneticPr fontId="1"/>
  </si>
  <si>
    <t>機能</t>
    <rPh sb="0" eb="2">
      <t>キノウ</t>
    </rPh>
    <phoneticPr fontId="1"/>
  </si>
  <si>
    <t>画面遷移図</t>
    <rPh sb="0" eb="2">
      <t>ガメン</t>
    </rPh>
    <rPh sb="2" eb="5">
      <t>センイズ</t>
    </rPh>
    <phoneticPr fontId="1"/>
  </si>
  <si>
    <t>論理データ</t>
    <rPh sb="0" eb="2">
      <t>ロンリ</t>
    </rPh>
    <phoneticPr fontId="1"/>
  </si>
  <si>
    <t>パワーポイント</t>
    <phoneticPr fontId="1"/>
  </si>
  <si>
    <t>原稿</t>
    <rPh sb="0" eb="2">
      <t>ゲンコウ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</si>
  <si>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</si>
  <si>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プログラミング</t>
    <phoneticPr fontId="1"/>
  </si>
  <si>
    <t>テスト計画書</t>
    <rPh sb="3" eb="6">
      <t>ケイカクショ</t>
    </rPh>
    <phoneticPr fontId="1"/>
  </si>
  <si>
    <t>テスト報告書</t>
    <rPh sb="3" eb="6">
      <t>ホウコクショ</t>
    </rPh>
    <phoneticPr fontId="1"/>
  </si>
  <si>
    <t>プロジェクトマネジメント計画書</t>
    <rPh sb="12" eb="15">
      <t>ケイカクショ</t>
    </rPh>
    <phoneticPr fontId="1"/>
  </si>
  <si>
    <t>スライド</t>
    <phoneticPr fontId="1"/>
  </si>
  <si>
    <t>プログラム</t>
    <phoneticPr fontId="1"/>
  </si>
  <si>
    <t>EVM</t>
    <phoneticPr fontId="1"/>
  </si>
  <si>
    <t>週報</t>
    <rPh sb="0" eb="2">
      <t>シュウホウ</t>
    </rPh>
    <phoneticPr fontId="1"/>
  </si>
  <si>
    <t>マネジメントレポート</t>
    <phoneticPr fontId="1"/>
  </si>
  <si>
    <t>最終発表パワーポイント</t>
    <rPh sb="0" eb="2">
      <t>サイシュウ</t>
    </rPh>
    <rPh sb="2" eb="4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</si>
</sst>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46</c:v>
                </c:pt>
                <c:pt idx="5">
                  <c:v>74</c:v>
                </c:pt>
                <c:pt idx="6">
                  <c:v>109</c:v>
                </c:pt>
                <c:pt idx="7">
                  <c:v>144</c:v>
                </c:pt>
                <c:pt idx="8">
                  <c:v>163</c:v>
                </c:pt>
                <c:pt idx="9">
                  <c:v>184</c:v>
                </c:pt>
                <c:pt idx="10">
                  <c:v>198</c:v>
                </c:pt>
                <c:pt idx="11">
                  <c:v>212</c:v>
                </c:pt>
                <c:pt idx="12">
                  <c:v>254</c:v>
                </c:pt>
                <c:pt idx="13">
                  <c:v>270</c:v>
                </c:pt>
                <c:pt idx="14">
                  <c:v>286</c:v>
                </c:pt>
                <c:pt idx="15">
                  <c:v>290</c:v>
                </c:pt>
                <c:pt idx="16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21</c:v>
                </c:pt>
                <c:pt idx="5">
                  <c:v>31</c:v>
                </c:pt>
                <c:pt idx="6">
                  <c:v>76</c:v>
                </c:pt>
                <c:pt idx="7">
                  <c:v>123</c:v>
                </c:pt>
                <c:pt idx="8">
                  <c:v>140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111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12224"/>
        <c:axId val="232612784"/>
      </c:lineChart>
      <c:dateAx>
        <c:axId val="232612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32612784"/>
        <c:crosses val="autoZero"/>
        <c:auto val="1"/>
        <c:lblOffset val="100"/>
        <c:baseTimeUnit val="days"/>
      </c:dateAx>
      <c:valAx>
        <c:axId val="23261278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3261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37" activePane="bottomRight" state="frozen"/>
      <selection pane="topRight" activeCell="J1" sqref="J1"/>
      <selection pane="bottomLeft" activeCell="A5" sqref="A5"/>
      <selection pane="bottomRight" activeCell="D73" sqref="D73:D7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144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1.7625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1.05</v>
      </c>
      <c r="J2" s="1" t="s">
        <v>30</v>
      </c>
      <c r="K2" s="1"/>
      <c r="L2" s="1"/>
    </row>
    <row r="3" spans="1:122" ht="28.5" customHeight="1" x14ac:dyDescent="0.15">
      <c r="A3" s="90" t="s">
        <v>32</v>
      </c>
      <c r="B3" s="76" t="s">
        <v>16</v>
      </c>
      <c r="C3" s="76" t="s">
        <v>33</v>
      </c>
      <c r="D3" s="76" t="s">
        <v>24</v>
      </c>
      <c r="E3" s="76" t="s">
        <v>1</v>
      </c>
      <c r="F3" s="76"/>
      <c r="G3" s="76"/>
      <c r="H3" s="76"/>
      <c r="I3" s="76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井上</v>
      </c>
      <c r="F4" s="14" t="str">
        <f>データ!A3</f>
        <v>三浦</v>
      </c>
      <c r="G4" s="14" t="str">
        <f>データ!A4</f>
        <v>石井</v>
      </c>
      <c r="H4" s="14" t="str">
        <f>IF(データ!A5&lt;&gt;"",データ!A5,"－")</f>
        <v>担当D</v>
      </c>
      <c r="I4" s="76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tr">
        <f>B1</f>
        <v>津田沼近辺のラーメン屋検索ツールシステム開発</v>
      </c>
      <c r="C5" s="68" t="s">
        <v>43</v>
      </c>
      <c r="D5" s="68" t="s">
        <v>42</v>
      </c>
      <c r="E5" s="69" t="s">
        <v>41</v>
      </c>
      <c r="F5" s="69" t="s">
        <v>41</v>
      </c>
      <c r="G5" s="69" t="s">
        <v>41</v>
      </c>
      <c r="H5" s="69"/>
      <c r="I5" s="69" t="s">
        <v>143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21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17</v>
      </c>
      <c r="D9" s="70" t="s">
        <v>93</v>
      </c>
      <c r="E9" s="72" t="s">
        <v>27</v>
      </c>
      <c r="F9" s="72" t="s">
        <v>27</v>
      </c>
      <c r="G9" s="72" t="s">
        <v>27</v>
      </c>
      <c r="H9" s="72"/>
      <c r="I9" s="72" t="s">
        <v>143</v>
      </c>
      <c r="J9" s="12">
        <f>IF(C9&lt;&gt;"",SUM(K9:DR9)/データ!$D$2,"")</f>
        <v>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25</v>
      </c>
      <c r="E11" s="72" t="s">
        <v>27</v>
      </c>
      <c r="F11" s="72" t="s">
        <v>94</v>
      </c>
      <c r="G11" s="72" t="s">
        <v>94</v>
      </c>
      <c r="H11" s="72"/>
      <c r="I11" s="72" t="s">
        <v>143</v>
      </c>
      <c r="J11" s="12">
        <f>IF(C11&lt;&gt;"",SUM(K11:DR11)/データ!$D$2,"")</f>
        <v>0.5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1</v>
      </c>
      <c r="V11" s="37">
        <v>1</v>
      </c>
      <c r="W11" s="37">
        <v>1</v>
      </c>
      <c r="X11" s="37">
        <v>1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0.375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>
        <v>1</v>
      </c>
      <c r="AJ12" s="40">
        <v>1</v>
      </c>
      <c r="AK12" s="40"/>
      <c r="AL12" s="40">
        <v>1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1.3</v>
      </c>
      <c r="B13" s="68"/>
      <c r="C13" s="70" t="s">
        <v>92</v>
      </c>
      <c r="D13" s="70" t="s">
        <v>95</v>
      </c>
      <c r="E13" s="72" t="s">
        <v>27</v>
      </c>
      <c r="F13" s="72" t="s">
        <v>94</v>
      </c>
      <c r="G13" s="72" t="s">
        <v>94</v>
      </c>
      <c r="H13" s="72"/>
      <c r="I13" s="72" t="s">
        <v>143</v>
      </c>
      <c r="J13" s="12">
        <f>IF(C13&lt;&gt;"",SUM(K13:DR13)/データ!$D$2,"")</f>
        <v>0.375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3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8"/>
      <c r="B14" s="68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0.125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>
        <v>1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/>
      <c r="B15" s="70" t="s">
        <v>113</v>
      </c>
      <c r="C15" s="70"/>
      <c r="D15" s="70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/>
      <c r="B17" s="70"/>
      <c r="C17" s="70" t="s">
        <v>114</v>
      </c>
      <c r="D17" s="70" t="s">
        <v>149</v>
      </c>
      <c r="E17" s="72"/>
      <c r="F17" s="72"/>
      <c r="G17" s="72" t="s">
        <v>145</v>
      </c>
      <c r="H17" s="72"/>
      <c r="I17" s="72" t="s">
        <v>143</v>
      </c>
      <c r="J17" s="12">
        <f>IF(C17&lt;&gt;"",SUM(K17:DR17)/データ!$D$2,"")</f>
        <v>0.625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>
        <v>1</v>
      </c>
      <c r="AL17" s="37">
        <v>1</v>
      </c>
      <c r="AM17" s="37">
        <v>3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>
        <f>IF(C17&lt;&gt;"",SUM(K18:DR18)/データ!$D$2,"")</f>
        <v>1.125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>
        <v>3</v>
      </c>
      <c r="BB18" s="40"/>
      <c r="BC18" s="40"/>
      <c r="BD18" s="40">
        <v>1</v>
      </c>
      <c r="BE18" s="40"/>
      <c r="BF18" s="40"/>
      <c r="BG18" s="40"/>
      <c r="BH18" s="40"/>
      <c r="BI18" s="41"/>
      <c r="BJ18" s="42"/>
      <c r="BK18" s="40">
        <v>1</v>
      </c>
      <c r="BL18" s="40">
        <v>1</v>
      </c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/>
      <c r="B19" s="70"/>
      <c r="C19" s="70" t="s">
        <v>115</v>
      </c>
      <c r="D19" s="70" t="s">
        <v>6</v>
      </c>
      <c r="E19" s="72"/>
      <c r="F19" s="72"/>
      <c r="G19" s="72" t="s">
        <v>145</v>
      </c>
      <c r="H19" s="72"/>
      <c r="I19" s="72" t="s">
        <v>143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>
        <v>1</v>
      </c>
      <c r="AL19" s="37">
        <v>1</v>
      </c>
      <c r="AM19" s="37">
        <v>3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0.75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>
        <v>3</v>
      </c>
      <c r="BB20" s="40"/>
      <c r="BC20" s="40"/>
      <c r="BD20" s="40"/>
      <c r="BE20" s="40">
        <v>3</v>
      </c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/>
      <c r="B21" s="70"/>
      <c r="C21" s="70" t="s">
        <v>150</v>
      </c>
      <c r="D21" s="70" t="s">
        <v>116</v>
      </c>
      <c r="E21" s="72" t="s">
        <v>145</v>
      </c>
      <c r="F21" s="72"/>
      <c r="G21" s="72"/>
      <c r="H21" s="72"/>
      <c r="I21" s="72" t="s">
        <v>143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/>
      <c r="AL21" s="37"/>
      <c r="AM21" s="37">
        <v>3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0.875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>
        <v>1</v>
      </c>
      <c r="AU22" s="40"/>
      <c r="AV22" s="40"/>
      <c r="AW22" s="40"/>
      <c r="AX22" s="40"/>
      <c r="AY22" s="40"/>
      <c r="AZ22" s="40"/>
      <c r="BA22" s="40">
        <v>3</v>
      </c>
      <c r="BB22" s="40"/>
      <c r="BC22" s="40"/>
      <c r="BD22" s="40"/>
      <c r="BE22" s="40"/>
      <c r="BF22" s="40"/>
      <c r="BG22" s="40"/>
      <c r="BH22" s="40">
        <v>3</v>
      </c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/>
      <c r="B23" s="70"/>
      <c r="C23" s="70" t="s">
        <v>117</v>
      </c>
      <c r="D23" s="70" t="s">
        <v>151</v>
      </c>
      <c r="E23" s="72"/>
      <c r="F23" s="72"/>
      <c r="G23" s="72" t="s">
        <v>145</v>
      </c>
      <c r="H23" s="72"/>
      <c r="I23" s="72" t="s">
        <v>49</v>
      </c>
      <c r="J23" s="12">
        <f>IF(C23&lt;&gt;"",SUM(K23:DR23)/データ!$D$2,"")</f>
        <v>0.625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>
        <v>1</v>
      </c>
      <c r="AJ23" s="37">
        <v>1</v>
      </c>
      <c r="AK23" s="37"/>
      <c r="AL23" s="37"/>
      <c r="AM23" s="37">
        <v>3</v>
      </c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>
        <f>IF(C23&lt;&gt;"",SUM(K24:DR24)/データ!$D$2,"")</f>
        <v>0.5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>
        <v>1</v>
      </c>
      <c r="AT24" s="40"/>
      <c r="AU24" s="40"/>
      <c r="AV24" s="40"/>
      <c r="AW24" s="40"/>
      <c r="AX24" s="40"/>
      <c r="AY24" s="40"/>
      <c r="AZ24" s="40"/>
      <c r="BA24" s="40">
        <v>1</v>
      </c>
      <c r="BB24" s="40"/>
      <c r="BC24" s="40"/>
      <c r="BD24" s="40"/>
      <c r="BE24" s="40">
        <v>1</v>
      </c>
      <c r="BF24" s="40"/>
      <c r="BG24" s="40"/>
      <c r="BH24" s="40"/>
      <c r="BI24" s="41"/>
      <c r="BJ24" s="42"/>
      <c r="BK24" s="40"/>
      <c r="BL24" s="40">
        <v>1</v>
      </c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/>
      <c r="B25" s="70" t="s">
        <v>118</v>
      </c>
      <c r="C25" s="70"/>
      <c r="D25" s="70"/>
      <c r="E25" s="72"/>
      <c r="F25" s="72"/>
      <c r="G25" s="72"/>
      <c r="H25" s="72"/>
      <c r="I25" s="72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/>
      <c r="B27" s="70"/>
      <c r="C27" s="70" t="s">
        <v>119</v>
      </c>
      <c r="D27" s="70" t="s">
        <v>152</v>
      </c>
      <c r="E27" s="72"/>
      <c r="F27" s="72" t="s">
        <v>145</v>
      </c>
      <c r="G27" s="72" t="s">
        <v>145</v>
      </c>
      <c r="H27" s="72"/>
      <c r="I27" s="72" t="s">
        <v>143</v>
      </c>
      <c r="J27" s="12">
        <f>IF(C27&lt;&gt;"",SUM(K27:DR27)/データ!$D$2,"")</f>
        <v>2.625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>
        <v>1</v>
      </c>
      <c r="AQ27" s="37">
        <v>1</v>
      </c>
      <c r="AR27" s="37">
        <v>1</v>
      </c>
      <c r="AS27" s="37">
        <v>1</v>
      </c>
      <c r="AT27" s="37">
        <v>3</v>
      </c>
      <c r="AU27" s="37"/>
      <c r="AV27" s="37"/>
      <c r="AW27" s="37">
        <v>1</v>
      </c>
      <c r="AX27" s="37">
        <v>1</v>
      </c>
      <c r="AY27" s="37">
        <v>1</v>
      </c>
      <c r="AZ27" s="37">
        <v>1</v>
      </c>
      <c r="BA27" s="37">
        <v>3</v>
      </c>
      <c r="BB27" s="37"/>
      <c r="BC27" s="37"/>
      <c r="BD27" s="37">
        <v>1</v>
      </c>
      <c r="BE27" s="37">
        <v>1</v>
      </c>
      <c r="BF27" s="37">
        <v>1</v>
      </c>
      <c r="BG27" s="37">
        <v>1</v>
      </c>
      <c r="BH27" s="37">
        <v>3</v>
      </c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>
        <f>IF(C27&lt;&gt;"",SUM(K28:DR28)/データ!$D$2,"")</f>
        <v>2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>
        <v>1</v>
      </c>
      <c r="AX28" s="40">
        <v>1</v>
      </c>
      <c r="AY28" s="40">
        <v>1</v>
      </c>
      <c r="AZ28" s="40">
        <v>1</v>
      </c>
      <c r="BA28" s="40">
        <v>3</v>
      </c>
      <c r="BB28" s="40"/>
      <c r="BC28" s="40"/>
      <c r="BD28" s="40">
        <v>1</v>
      </c>
      <c r="BE28" s="40">
        <v>1</v>
      </c>
      <c r="BF28" s="40">
        <v>1</v>
      </c>
      <c r="BG28" s="40">
        <v>1</v>
      </c>
      <c r="BH28" s="40">
        <v>3</v>
      </c>
      <c r="BI28" s="41"/>
      <c r="BJ28" s="42"/>
      <c r="BK28" s="40">
        <v>1</v>
      </c>
      <c r="BL28" s="40">
        <v>1</v>
      </c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 t="s">
        <v>120</v>
      </c>
      <c r="D29" s="70" t="s">
        <v>153</v>
      </c>
      <c r="E29" s="72" t="s">
        <v>145</v>
      </c>
      <c r="F29" s="72" t="s">
        <v>145</v>
      </c>
      <c r="G29" s="72" t="s">
        <v>145</v>
      </c>
      <c r="H29" s="72"/>
      <c r="I29" s="72" t="s">
        <v>143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1</v>
      </c>
      <c r="AR29" s="37">
        <v>1</v>
      </c>
      <c r="AS29" s="37">
        <v>1</v>
      </c>
      <c r="AT29" s="37">
        <v>3</v>
      </c>
      <c r="AU29" s="37"/>
      <c r="AV29" s="37"/>
      <c r="AW29" s="37">
        <v>1</v>
      </c>
      <c r="AX29" s="37">
        <v>1</v>
      </c>
      <c r="AY29" s="37">
        <v>1</v>
      </c>
      <c r="AZ29" s="37">
        <v>1</v>
      </c>
      <c r="BA29" s="37">
        <v>3</v>
      </c>
      <c r="BB29" s="37"/>
      <c r="BC29" s="37"/>
      <c r="BD29" s="37">
        <v>1</v>
      </c>
      <c r="BE29" s="37">
        <v>1</v>
      </c>
      <c r="BF29" s="37">
        <v>1</v>
      </c>
      <c r="BG29" s="37">
        <v>1</v>
      </c>
      <c r="BH29" s="37">
        <v>3</v>
      </c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2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>
        <v>1</v>
      </c>
      <c r="AX30" s="40">
        <v>1</v>
      </c>
      <c r="AY30" s="40">
        <v>1</v>
      </c>
      <c r="AZ30" s="40">
        <v>1</v>
      </c>
      <c r="BA30" s="40">
        <v>3</v>
      </c>
      <c r="BB30" s="40"/>
      <c r="BC30" s="40"/>
      <c r="BD30" s="40">
        <v>1</v>
      </c>
      <c r="BE30" s="40">
        <v>1</v>
      </c>
      <c r="BF30" s="40">
        <v>1</v>
      </c>
      <c r="BG30" s="40">
        <v>1</v>
      </c>
      <c r="BH30" s="40">
        <v>3</v>
      </c>
      <c r="BI30" s="41"/>
      <c r="BJ30" s="42"/>
      <c r="BK30" s="40">
        <v>1</v>
      </c>
      <c r="BL30" s="40">
        <v>1</v>
      </c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/>
      <c r="C31" s="70" t="s">
        <v>121</v>
      </c>
      <c r="D31" s="70" t="s">
        <v>154</v>
      </c>
      <c r="E31" s="72" t="s">
        <v>145</v>
      </c>
      <c r="F31" s="72" t="s">
        <v>145</v>
      </c>
      <c r="G31" s="72" t="s">
        <v>145</v>
      </c>
      <c r="H31" s="72"/>
      <c r="I31" s="72" t="s">
        <v>143</v>
      </c>
      <c r="J31" s="12">
        <f>IF(C31&lt;&gt;"",SUM(K31:DR31)/データ!$D$2,"")</f>
        <v>2.625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>
        <v>1</v>
      </c>
      <c r="AQ31" s="37">
        <v>1</v>
      </c>
      <c r="AR31" s="37">
        <v>1</v>
      </c>
      <c r="AS31" s="37">
        <v>1</v>
      </c>
      <c r="AT31" s="37">
        <v>3</v>
      </c>
      <c r="AU31" s="37"/>
      <c r="AV31" s="37"/>
      <c r="AW31" s="37">
        <v>1</v>
      </c>
      <c r="AX31" s="37">
        <v>1</v>
      </c>
      <c r="AY31" s="37">
        <v>1</v>
      </c>
      <c r="AZ31" s="37">
        <v>1</v>
      </c>
      <c r="BA31" s="37">
        <v>3</v>
      </c>
      <c r="BB31" s="37"/>
      <c r="BC31" s="37"/>
      <c r="BD31" s="37">
        <v>1</v>
      </c>
      <c r="BE31" s="37">
        <v>1</v>
      </c>
      <c r="BF31" s="37">
        <v>1</v>
      </c>
      <c r="BG31" s="37">
        <v>1</v>
      </c>
      <c r="BH31" s="37">
        <v>3</v>
      </c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2.25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>
        <v>1</v>
      </c>
      <c r="AX32" s="40">
        <v>1</v>
      </c>
      <c r="AY32" s="40">
        <v>1</v>
      </c>
      <c r="AZ32" s="40">
        <v>1</v>
      </c>
      <c r="BA32" s="40">
        <v>3</v>
      </c>
      <c r="BB32" s="40"/>
      <c r="BC32" s="40"/>
      <c r="BD32" s="40">
        <v>1</v>
      </c>
      <c r="BE32" s="40">
        <v>3</v>
      </c>
      <c r="BF32" s="40">
        <v>1</v>
      </c>
      <c r="BG32" s="40">
        <v>1</v>
      </c>
      <c r="BH32" s="40">
        <v>3</v>
      </c>
      <c r="BI32" s="41"/>
      <c r="BJ32" s="42"/>
      <c r="BK32" s="40">
        <v>1</v>
      </c>
      <c r="BL32" s="40">
        <v>1</v>
      </c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 t="s">
        <v>122</v>
      </c>
      <c r="D33" s="70" t="s">
        <v>155</v>
      </c>
      <c r="E33" s="72"/>
      <c r="F33" s="72"/>
      <c r="G33" s="72" t="s">
        <v>145</v>
      </c>
      <c r="H33" s="72"/>
      <c r="I33" s="72" t="s">
        <v>143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>
        <v>1</v>
      </c>
      <c r="AX33" s="37">
        <v>1</v>
      </c>
      <c r="AY33" s="37">
        <v>1</v>
      </c>
      <c r="AZ33" s="37">
        <v>1</v>
      </c>
      <c r="BA33" s="37">
        <v>3</v>
      </c>
      <c r="BB33" s="37"/>
      <c r="BC33" s="37"/>
      <c r="BD33" s="37">
        <v>1</v>
      </c>
      <c r="BE33" s="37">
        <v>1</v>
      </c>
      <c r="BF33" s="37">
        <v>1</v>
      </c>
      <c r="BG33" s="37">
        <v>1</v>
      </c>
      <c r="BH33" s="37">
        <v>3</v>
      </c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2.375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>
        <v>1</v>
      </c>
      <c r="AX34" s="40">
        <v>1</v>
      </c>
      <c r="AY34" s="40">
        <v>1</v>
      </c>
      <c r="AZ34" s="40">
        <v>1</v>
      </c>
      <c r="BA34" s="40">
        <v>3</v>
      </c>
      <c r="BB34" s="40"/>
      <c r="BC34" s="40"/>
      <c r="BD34" s="40">
        <v>1</v>
      </c>
      <c r="BE34" s="40">
        <v>3</v>
      </c>
      <c r="BF34" s="40">
        <v>1</v>
      </c>
      <c r="BG34" s="40">
        <v>1</v>
      </c>
      <c r="BH34" s="40">
        <v>3</v>
      </c>
      <c r="BI34" s="41"/>
      <c r="BJ34" s="42"/>
      <c r="BK34" s="40">
        <v>3</v>
      </c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/>
      <c r="C35" s="70" t="s">
        <v>123</v>
      </c>
      <c r="D35" s="70" t="s">
        <v>156</v>
      </c>
      <c r="E35" s="72" t="s">
        <v>145</v>
      </c>
      <c r="F35" s="72" t="s">
        <v>145</v>
      </c>
      <c r="G35" s="72" t="s">
        <v>145</v>
      </c>
      <c r="H35" s="72"/>
      <c r="I35" s="72" t="s">
        <v>143</v>
      </c>
      <c r="J35" s="12">
        <f>IF(C35&lt;&gt;"",SUM(K35:DR35)/データ!$D$2,"")</f>
        <v>0.875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>
        <v>1</v>
      </c>
      <c r="BL35" s="37">
        <v>1</v>
      </c>
      <c r="BM35" s="37">
        <v>1</v>
      </c>
      <c r="BN35" s="37">
        <v>1</v>
      </c>
      <c r="BO35" s="37">
        <v>3</v>
      </c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 t="s">
        <v>124</v>
      </c>
      <c r="D37" s="70" t="s">
        <v>157</v>
      </c>
      <c r="E37" s="72" t="s">
        <v>145</v>
      </c>
      <c r="F37" s="72" t="s">
        <v>145</v>
      </c>
      <c r="G37" s="72" t="s">
        <v>145</v>
      </c>
      <c r="H37" s="72"/>
      <c r="I37" s="72" t="s">
        <v>143</v>
      </c>
      <c r="J37" s="12">
        <f>IF(C37&lt;&gt;"",SUM(K37:DR37)/データ!$D$2,"")</f>
        <v>0.625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>
        <v>1</v>
      </c>
      <c r="BN37" s="37">
        <v>1</v>
      </c>
      <c r="BO37" s="37">
        <v>3</v>
      </c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125</v>
      </c>
      <c r="D39" s="70" t="s">
        <v>158</v>
      </c>
      <c r="E39" s="72" t="s">
        <v>145</v>
      </c>
      <c r="F39" s="72"/>
      <c r="G39" s="72"/>
      <c r="H39" s="72"/>
      <c r="I39" s="72" t="s">
        <v>49</v>
      </c>
      <c r="J39" s="12">
        <f>IF(C39&lt;&gt;"",SUM(K39:DR39)/データ!$D$2,"")</f>
        <v>0.875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>
        <v>1</v>
      </c>
      <c r="BS39" s="37">
        <v>1</v>
      </c>
      <c r="BT39" s="37">
        <v>1</v>
      </c>
      <c r="BU39" s="37">
        <v>1</v>
      </c>
      <c r="BV39" s="37">
        <v>3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/>
      <c r="C41" s="70" t="s">
        <v>126</v>
      </c>
      <c r="D41" s="70" t="s">
        <v>159</v>
      </c>
      <c r="E41" s="72" t="s">
        <v>145</v>
      </c>
      <c r="F41" s="72"/>
      <c r="G41" s="72" t="s">
        <v>145</v>
      </c>
      <c r="H41" s="72"/>
      <c r="I41" s="72" t="s">
        <v>49</v>
      </c>
      <c r="J41" s="12">
        <f>IF(C41&lt;&gt;"",SUM(K41:DR41)/データ!$D$2,"")</f>
        <v>0.875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>
        <v>1</v>
      </c>
      <c r="BZ41" s="37">
        <v>1</v>
      </c>
      <c r="CA41" s="37">
        <v>1</v>
      </c>
      <c r="CB41" s="37">
        <v>1</v>
      </c>
      <c r="CC41" s="37">
        <v>3</v>
      </c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127</v>
      </c>
      <c r="D43" s="68" t="s">
        <v>160</v>
      </c>
      <c r="E43" s="69" t="s">
        <v>145</v>
      </c>
      <c r="F43" s="69"/>
      <c r="G43" s="69" t="s">
        <v>145</v>
      </c>
      <c r="H43" s="69"/>
      <c r="I43" s="72" t="s">
        <v>49</v>
      </c>
      <c r="J43" s="12">
        <f>IF(C43&lt;&gt;"",SUM(K43:DR43)/データ!$D$2,"")</f>
        <v>0.875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>
        <v>1</v>
      </c>
      <c r="BS43" s="37">
        <v>1</v>
      </c>
      <c r="BT43" s="37">
        <v>1</v>
      </c>
      <c r="BU43" s="37">
        <v>1</v>
      </c>
      <c r="BV43" s="37">
        <v>3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8"/>
      <c r="B44" s="68"/>
      <c r="C44" s="68"/>
      <c r="D44" s="68"/>
      <c r="E44" s="69"/>
      <c r="F44" s="69"/>
      <c r="G44" s="69"/>
      <c r="H44" s="69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128</v>
      </c>
      <c r="D45" s="68" t="s">
        <v>161</v>
      </c>
      <c r="E45" s="69" t="s">
        <v>145</v>
      </c>
      <c r="F45" s="69"/>
      <c r="G45" s="69" t="s">
        <v>145</v>
      </c>
      <c r="H45" s="69"/>
      <c r="I45" s="72" t="s">
        <v>49</v>
      </c>
      <c r="J45" s="12">
        <f>IF(C45&lt;&gt;"",SUM(K45:DR45)/データ!$D$2,"")</f>
        <v>0.875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>
        <v>1</v>
      </c>
      <c r="CG45" s="37">
        <v>1</v>
      </c>
      <c r="CH45" s="37">
        <v>1</v>
      </c>
      <c r="CI45" s="37">
        <v>1</v>
      </c>
      <c r="CJ45" s="37">
        <v>3</v>
      </c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8"/>
      <c r="B46" s="68"/>
      <c r="C46" s="68"/>
      <c r="D46" s="68"/>
      <c r="E46" s="69"/>
      <c r="F46" s="69"/>
      <c r="G46" s="69"/>
      <c r="H46" s="69"/>
      <c r="I46" s="73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 t="s">
        <v>131</v>
      </c>
      <c r="D47" s="68" t="s">
        <v>25</v>
      </c>
      <c r="E47" s="69" t="s">
        <v>145</v>
      </c>
      <c r="F47" s="69"/>
      <c r="G47" s="69"/>
      <c r="H47" s="69"/>
      <c r="I47" s="72" t="s">
        <v>49</v>
      </c>
      <c r="J47" s="12">
        <f>IF(C47&lt;&gt;"",SUM(K47:DR47)/データ!$D$2,"")</f>
        <v>0.875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>
        <v>1</v>
      </c>
      <c r="CN47" s="39">
        <v>1</v>
      </c>
      <c r="CO47" s="37">
        <v>1</v>
      </c>
      <c r="CP47" s="37">
        <v>1</v>
      </c>
      <c r="CQ47" s="37">
        <v>3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8"/>
      <c r="B48" s="68"/>
      <c r="C48" s="68"/>
      <c r="D48" s="68"/>
      <c r="E48" s="69"/>
      <c r="F48" s="69"/>
      <c r="G48" s="69"/>
      <c r="H48" s="69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132</v>
      </c>
      <c r="D49" s="68" t="s">
        <v>162</v>
      </c>
      <c r="E49" s="69" t="s">
        <v>145</v>
      </c>
      <c r="F49" s="69"/>
      <c r="G49" s="69"/>
      <c r="H49" s="69"/>
      <c r="I49" s="69" t="s">
        <v>49</v>
      </c>
      <c r="J49" s="12">
        <f>IF(C49&lt;&gt;"",SUM(K49:DR49)/データ!$D$2,"")</f>
        <v>0.875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>
        <v>1</v>
      </c>
      <c r="CN49" s="39">
        <v>1</v>
      </c>
      <c r="CO49" s="37">
        <v>1</v>
      </c>
      <c r="CP49" s="37">
        <v>1</v>
      </c>
      <c r="CQ49" s="37">
        <v>3</v>
      </c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8"/>
      <c r="B50" s="68"/>
      <c r="C50" s="68"/>
      <c r="D50" s="68"/>
      <c r="E50" s="69"/>
      <c r="F50" s="69"/>
      <c r="G50" s="69"/>
      <c r="H50" s="69"/>
      <c r="I50" s="69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133</v>
      </c>
      <c r="D51" s="68" t="s">
        <v>74</v>
      </c>
      <c r="E51" s="69" t="s">
        <v>145</v>
      </c>
      <c r="F51" s="69"/>
      <c r="G51" s="69"/>
      <c r="H51" s="69"/>
      <c r="I51" s="72" t="s">
        <v>49</v>
      </c>
      <c r="J51" s="12">
        <f>IF(C51&lt;&gt;"",SUM(K51:DR51)/データ!$D$2,"")</f>
        <v>0.875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>
        <v>1</v>
      </c>
      <c r="CN51" s="39">
        <v>1</v>
      </c>
      <c r="CO51" s="37">
        <v>1</v>
      </c>
      <c r="CP51" s="37">
        <v>1</v>
      </c>
      <c r="CQ51" s="37">
        <v>3</v>
      </c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8"/>
      <c r="B52" s="68"/>
      <c r="C52" s="68"/>
      <c r="D52" s="68"/>
      <c r="E52" s="69"/>
      <c r="F52" s="69"/>
      <c r="G52" s="69"/>
      <c r="H52" s="69"/>
      <c r="I52" s="73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 t="s">
        <v>129</v>
      </c>
      <c r="D53" s="68" t="s">
        <v>163</v>
      </c>
      <c r="E53" s="69" t="s">
        <v>145</v>
      </c>
      <c r="F53" s="69"/>
      <c r="G53" s="69"/>
      <c r="H53" s="69"/>
      <c r="I53" s="72" t="s">
        <v>49</v>
      </c>
      <c r="J53" s="12">
        <f>IF(C53&lt;&gt;"",SUM(K53:DR53)/データ!$D$2,"")</f>
        <v>0.875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>
        <v>1</v>
      </c>
      <c r="CN53" s="39">
        <v>1</v>
      </c>
      <c r="CO53" s="37">
        <v>1</v>
      </c>
      <c r="CP53" s="37">
        <v>1</v>
      </c>
      <c r="CQ53" s="37">
        <v>3</v>
      </c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8"/>
      <c r="B54" s="68"/>
      <c r="C54" s="68"/>
      <c r="D54" s="68"/>
      <c r="E54" s="69"/>
      <c r="F54" s="69"/>
      <c r="G54" s="69"/>
      <c r="H54" s="69"/>
      <c r="I54" s="73"/>
      <c r="J54" s="13">
        <f>IF(C53&lt;&gt;"",SUM(K54:DR54)/データ!$D$2,"")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130</v>
      </c>
      <c r="D55" s="68" t="s">
        <v>164</v>
      </c>
      <c r="E55" s="69" t="s">
        <v>145</v>
      </c>
      <c r="F55" s="69"/>
      <c r="G55" s="69"/>
      <c r="H55" s="69"/>
      <c r="I55" s="72"/>
      <c r="J55" s="12">
        <f>IF(C55&lt;&gt;"",SUM(K55:DR55)/データ!$D$2,"")</f>
        <v>0.875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>
        <v>1</v>
      </c>
      <c r="CN55" s="39">
        <v>1</v>
      </c>
      <c r="CO55" s="37">
        <v>1</v>
      </c>
      <c r="CP55" s="37">
        <v>1</v>
      </c>
      <c r="CQ55" s="37">
        <v>3</v>
      </c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8"/>
      <c r="B56" s="68"/>
      <c r="C56" s="68"/>
      <c r="D56" s="68"/>
      <c r="E56" s="69"/>
      <c r="F56" s="69"/>
      <c r="G56" s="69"/>
      <c r="H56" s="69"/>
      <c r="I56" s="73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134</v>
      </c>
      <c r="C57" s="68"/>
      <c r="D57" s="68"/>
      <c r="E57" s="69"/>
      <c r="F57" s="69"/>
      <c r="G57" s="69"/>
      <c r="H57" s="69"/>
      <c r="I57" s="69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8"/>
      <c r="B58" s="68"/>
      <c r="C58" s="68"/>
      <c r="D58" s="68"/>
      <c r="E58" s="69"/>
      <c r="F58" s="69"/>
      <c r="G58" s="69"/>
      <c r="H58" s="69"/>
      <c r="I58" s="69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135</v>
      </c>
      <c r="D59" s="68" t="s">
        <v>165</v>
      </c>
      <c r="E59" s="69" t="s">
        <v>145</v>
      </c>
      <c r="F59" s="69"/>
      <c r="G59" s="69"/>
      <c r="H59" s="69"/>
      <c r="I59" s="69" t="s">
        <v>49</v>
      </c>
      <c r="J59" s="12">
        <f>IF(C59&lt;&gt;"",SUM(K59:DR59)/データ!$D$2,"")</f>
        <v>1.125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>
        <v>1</v>
      </c>
      <c r="AN59" s="37"/>
      <c r="AO59" s="37"/>
      <c r="AP59" s="37"/>
      <c r="AQ59" s="37"/>
      <c r="AR59" s="37"/>
      <c r="AS59" s="37"/>
      <c r="AT59" s="37">
        <v>1</v>
      </c>
      <c r="AU59" s="37"/>
      <c r="AV59" s="37"/>
      <c r="AW59" s="37"/>
      <c r="AX59" s="37"/>
      <c r="AY59" s="37"/>
      <c r="AZ59" s="37"/>
      <c r="BA59" s="37">
        <v>1</v>
      </c>
      <c r="BB59" s="37"/>
      <c r="BC59" s="37"/>
      <c r="BD59" s="37"/>
      <c r="BE59" s="37"/>
      <c r="BF59" s="37"/>
      <c r="BG59" s="37"/>
      <c r="BH59" s="37">
        <v>1</v>
      </c>
      <c r="BI59" s="38"/>
      <c r="BJ59" s="39"/>
      <c r="BK59" s="37"/>
      <c r="BL59" s="37"/>
      <c r="BM59" s="37"/>
      <c r="BN59" s="37"/>
      <c r="BO59" s="37">
        <v>1</v>
      </c>
      <c r="BP59" s="37"/>
      <c r="BQ59" s="37"/>
      <c r="BR59" s="37"/>
      <c r="BS59" s="37"/>
      <c r="BT59" s="37"/>
      <c r="BU59" s="37"/>
      <c r="BV59" s="37">
        <v>1</v>
      </c>
      <c r="BW59" s="37"/>
      <c r="BX59" s="37"/>
      <c r="BY59" s="37"/>
      <c r="BZ59" s="37"/>
      <c r="CA59" s="37"/>
      <c r="CB59" s="37"/>
      <c r="CC59" s="37">
        <v>1</v>
      </c>
      <c r="CD59" s="37"/>
      <c r="CE59" s="37"/>
      <c r="CF59" s="37"/>
      <c r="CG59" s="37"/>
      <c r="CH59" s="37"/>
      <c r="CI59" s="37"/>
      <c r="CJ59" s="37">
        <v>1</v>
      </c>
      <c r="CK59" s="37"/>
      <c r="CL59" s="37"/>
      <c r="CM59" s="38"/>
      <c r="CN59" s="39"/>
      <c r="CO59" s="37"/>
      <c r="CP59" s="37"/>
      <c r="CQ59" s="37">
        <v>1</v>
      </c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8"/>
      <c r="B60" s="68"/>
      <c r="C60" s="68"/>
      <c r="D60" s="68"/>
      <c r="E60" s="69"/>
      <c r="F60" s="69"/>
      <c r="G60" s="69"/>
      <c r="H60" s="69"/>
      <c r="I60" s="69"/>
      <c r="J60" s="13">
        <f>IF(C59&lt;&gt;"",SUM(K60:DR60)/データ!$D$2,"")</f>
        <v>0.625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>
        <v>3</v>
      </c>
      <c r="BB60" s="40"/>
      <c r="BC60" s="40"/>
      <c r="BD60" s="40"/>
      <c r="BE60" s="40"/>
      <c r="BF60" s="40"/>
      <c r="BG60" s="40"/>
      <c r="BH60" s="40">
        <v>1</v>
      </c>
      <c r="BI60" s="41"/>
      <c r="BJ60" s="42"/>
      <c r="BK60" s="40"/>
      <c r="BL60" s="40"/>
      <c r="BM60" s="40">
        <v>1</v>
      </c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137</v>
      </c>
      <c r="D61" s="68" t="s">
        <v>136</v>
      </c>
      <c r="E61" s="69" t="s">
        <v>145</v>
      </c>
      <c r="F61" s="69"/>
      <c r="G61" s="69"/>
      <c r="H61" s="69"/>
      <c r="I61" s="69" t="s">
        <v>49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>
        <v>1</v>
      </c>
      <c r="AN61" s="37"/>
      <c r="AO61" s="37"/>
      <c r="AP61" s="37"/>
      <c r="AQ61" s="37"/>
      <c r="AR61" s="37"/>
      <c r="AS61" s="37"/>
      <c r="AT61" s="37">
        <v>1</v>
      </c>
      <c r="AU61" s="37"/>
      <c r="AV61" s="37"/>
      <c r="AW61" s="37"/>
      <c r="AX61" s="37"/>
      <c r="AY61" s="37"/>
      <c r="AZ61" s="37"/>
      <c r="BA61" s="37">
        <v>1</v>
      </c>
      <c r="BB61" s="37"/>
      <c r="BC61" s="37"/>
      <c r="BD61" s="37"/>
      <c r="BE61" s="37"/>
      <c r="BF61" s="37"/>
      <c r="BG61" s="37"/>
      <c r="BH61" s="37">
        <v>1</v>
      </c>
      <c r="BI61" s="38"/>
      <c r="BJ61" s="39"/>
      <c r="BK61" s="37"/>
      <c r="BL61" s="37"/>
      <c r="BM61" s="37"/>
      <c r="BN61" s="37"/>
      <c r="BO61" s="37">
        <v>1</v>
      </c>
      <c r="BP61" s="37"/>
      <c r="BQ61" s="37"/>
      <c r="BR61" s="37"/>
      <c r="BS61" s="37"/>
      <c r="BT61" s="37"/>
      <c r="BU61" s="37"/>
      <c r="BV61" s="37">
        <v>1</v>
      </c>
      <c r="BW61" s="37"/>
      <c r="BX61" s="37"/>
      <c r="BY61" s="37"/>
      <c r="BZ61" s="37"/>
      <c r="CA61" s="37"/>
      <c r="CB61" s="37"/>
      <c r="CC61" s="37">
        <v>1</v>
      </c>
      <c r="CD61" s="37"/>
      <c r="CE61" s="37"/>
      <c r="CF61" s="37"/>
      <c r="CG61" s="37"/>
      <c r="CH61" s="37"/>
      <c r="CI61" s="37"/>
      <c r="CJ61" s="37">
        <v>1</v>
      </c>
      <c r="CK61" s="37"/>
      <c r="CL61" s="37"/>
      <c r="CM61" s="38"/>
      <c r="CN61" s="39"/>
      <c r="CO61" s="37"/>
      <c r="CP61" s="37"/>
      <c r="CQ61" s="37">
        <v>1</v>
      </c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8"/>
      <c r="B62" s="68"/>
      <c r="C62" s="68"/>
      <c r="D62" s="68"/>
      <c r="E62" s="69"/>
      <c r="F62" s="69"/>
      <c r="G62" s="69"/>
      <c r="H62" s="69"/>
      <c r="I62" s="69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138</v>
      </c>
      <c r="D63" s="68" t="s">
        <v>166</v>
      </c>
      <c r="E63" s="69" t="s">
        <v>145</v>
      </c>
      <c r="F63" s="69"/>
      <c r="G63" s="69"/>
      <c r="H63" s="69"/>
      <c r="I63" s="69" t="s">
        <v>49</v>
      </c>
      <c r="J63" s="12">
        <f>IF(C63&lt;&gt;"",SUM(K63:DR63)/データ!$D$2,"")</f>
        <v>1.125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>
        <v>1</v>
      </c>
      <c r="AN63" s="37"/>
      <c r="AO63" s="37"/>
      <c r="AP63" s="37"/>
      <c r="AQ63" s="37"/>
      <c r="AR63" s="37"/>
      <c r="AS63" s="37"/>
      <c r="AT63" s="37">
        <v>1</v>
      </c>
      <c r="AU63" s="37"/>
      <c r="AV63" s="37"/>
      <c r="AW63" s="37"/>
      <c r="AX63" s="37"/>
      <c r="AY63" s="37"/>
      <c r="AZ63" s="37"/>
      <c r="BA63" s="37">
        <v>1</v>
      </c>
      <c r="BB63" s="37"/>
      <c r="BC63" s="37"/>
      <c r="BD63" s="37"/>
      <c r="BE63" s="37"/>
      <c r="BF63" s="37"/>
      <c r="BG63" s="37"/>
      <c r="BH63" s="37">
        <v>1</v>
      </c>
      <c r="BI63" s="38"/>
      <c r="BJ63" s="39"/>
      <c r="BK63" s="37"/>
      <c r="BL63" s="37"/>
      <c r="BM63" s="37"/>
      <c r="BN63" s="37"/>
      <c r="BO63" s="37">
        <v>1</v>
      </c>
      <c r="BP63" s="37"/>
      <c r="BQ63" s="37"/>
      <c r="BR63" s="37"/>
      <c r="BS63" s="37"/>
      <c r="BT63" s="37"/>
      <c r="BU63" s="37"/>
      <c r="BV63" s="37">
        <v>1</v>
      </c>
      <c r="BW63" s="37"/>
      <c r="BX63" s="37"/>
      <c r="BY63" s="37"/>
      <c r="BZ63" s="37"/>
      <c r="CA63" s="37"/>
      <c r="CB63" s="37"/>
      <c r="CC63" s="37">
        <v>1</v>
      </c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>
        <v>1</v>
      </c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8"/>
      <c r="B64" s="68"/>
      <c r="C64" s="68"/>
      <c r="D64" s="68"/>
      <c r="E64" s="69"/>
      <c r="F64" s="69"/>
      <c r="G64" s="69"/>
      <c r="H64" s="69"/>
      <c r="I64" s="69"/>
      <c r="J64" s="13">
        <f>IF(C63&lt;&gt;"",SUM(K64:DR64)/データ!$D$2,"")</f>
        <v>0.5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>
        <v>1</v>
      </c>
      <c r="AN64" s="40"/>
      <c r="AO64" s="40"/>
      <c r="AP64" s="40"/>
      <c r="AQ64" s="40"/>
      <c r="AR64" s="40"/>
      <c r="AS64" s="40"/>
      <c r="AT64" s="40">
        <v>1</v>
      </c>
      <c r="AU64" s="40"/>
      <c r="AV64" s="40"/>
      <c r="AW64" s="40"/>
      <c r="AX64" s="40"/>
      <c r="AY64" s="40"/>
      <c r="AZ64" s="40"/>
      <c r="BA64" s="40"/>
      <c r="BB64" s="40">
        <v>1</v>
      </c>
      <c r="BC64" s="40"/>
      <c r="BD64" s="40"/>
      <c r="BE64" s="40"/>
      <c r="BF64" s="40"/>
      <c r="BG64" s="40"/>
      <c r="BH64" s="40">
        <v>1</v>
      </c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 t="s">
        <v>139</v>
      </c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140</v>
      </c>
      <c r="D67" s="68" t="s">
        <v>167</v>
      </c>
      <c r="E67" s="69"/>
      <c r="F67" s="69"/>
      <c r="G67" s="69" t="s">
        <v>145</v>
      </c>
      <c r="H67" s="69"/>
      <c r="I67" s="69" t="s">
        <v>49</v>
      </c>
      <c r="J67" s="12">
        <f>IF(C67&lt;&gt;"",SUM(K67:DR67)/データ!$D$2,"")</f>
        <v>1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>
        <v>1</v>
      </c>
      <c r="CU67" s="37">
        <v>1</v>
      </c>
      <c r="CV67" s="37">
        <v>1</v>
      </c>
      <c r="CW67" s="37">
        <v>1</v>
      </c>
      <c r="CX67" s="37"/>
      <c r="CY67" s="37"/>
      <c r="CZ67" s="37"/>
      <c r="DA67" s="37">
        <v>1</v>
      </c>
      <c r="DB67" s="37">
        <v>1</v>
      </c>
      <c r="DC67" s="37">
        <v>1</v>
      </c>
      <c r="DD67" s="37">
        <v>1</v>
      </c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8"/>
      <c r="B68" s="68"/>
      <c r="C68" s="68"/>
      <c r="D68" s="68"/>
      <c r="E68" s="69"/>
      <c r="F68" s="69"/>
      <c r="G68" s="69"/>
      <c r="H68" s="69"/>
      <c r="I68" s="69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141</v>
      </c>
      <c r="D69" s="68" t="s">
        <v>168</v>
      </c>
      <c r="E69" s="69"/>
      <c r="F69" s="69" t="s">
        <v>145</v>
      </c>
      <c r="G69" s="69"/>
      <c r="H69" s="69"/>
      <c r="I69" s="69" t="s">
        <v>49</v>
      </c>
      <c r="J69" s="12">
        <f>IF(C69&lt;&gt;"",SUM(K69:DR69)/データ!$D$2,"")</f>
        <v>1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>
        <v>1</v>
      </c>
      <c r="CU69" s="37">
        <v>1</v>
      </c>
      <c r="CV69" s="37">
        <v>1</v>
      </c>
      <c r="CW69" s="37">
        <v>1</v>
      </c>
      <c r="CX69" s="37"/>
      <c r="CY69" s="37"/>
      <c r="CZ69" s="37"/>
      <c r="DA69" s="37">
        <v>1</v>
      </c>
      <c r="DB69" s="37">
        <v>1</v>
      </c>
      <c r="DC69" s="37">
        <v>1</v>
      </c>
      <c r="DD69" s="37">
        <v>1</v>
      </c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8"/>
      <c r="B70" s="68"/>
      <c r="C70" s="68"/>
      <c r="D70" s="68"/>
      <c r="E70" s="69"/>
      <c r="F70" s="69"/>
      <c r="G70" s="69"/>
      <c r="H70" s="69"/>
      <c r="I70" s="69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 t="s">
        <v>142</v>
      </c>
      <c r="D71" s="70" t="s">
        <v>157</v>
      </c>
      <c r="E71" s="72" t="s">
        <v>145</v>
      </c>
      <c r="F71" s="72" t="s">
        <v>145</v>
      </c>
      <c r="G71" s="72" t="s">
        <v>145</v>
      </c>
      <c r="H71" s="72"/>
      <c r="I71" s="72" t="s">
        <v>49</v>
      </c>
      <c r="J71" s="12">
        <f>IF(C71&lt;&gt;"",SUM(K71:DR71)/データ!$D$2,"")</f>
        <v>1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>
        <v>1</v>
      </c>
      <c r="CU71" s="37">
        <v>1</v>
      </c>
      <c r="CV71" s="37">
        <v>1</v>
      </c>
      <c r="CW71" s="37">
        <v>1</v>
      </c>
      <c r="CX71" s="37"/>
      <c r="CY71" s="37"/>
      <c r="CZ71" s="37"/>
      <c r="DA71" s="37">
        <v>1</v>
      </c>
      <c r="DB71" s="37">
        <v>1</v>
      </c>
      <c r="DC71" s="37">
        <v>1</v>
      </c>
      <c r="DD71" s="37">
        <v>1</v>
      </c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4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0</v>
      </c>
      <c r="O128" s="28">
        <f t="array" ref="O128">SUM(IF(MOD(ROW(O$5:O$126),2)=1,O$5:O$126,0))</f>
        <v>0</v>
      </c>
      <c r="P128" s="28">
        <f t="array" ref="P128">SUM(IF(MOD(ROW(P$5:P$126),2)=1,P$5:P$126,0))</f>
        <v>0</v>
      </c>
      <c r="Q128" s="28">
        <f t="array" ref="Q128">SUM(IF(MOD(ROW(Q$5:Q$126),2)=1,Q$5:Q$126,0))</f>
        <v>0</v>
      </c>
      <c r="R128" s="28">
        <f t="array" ref="R128">SUM(IF(MOD(ROW(R$5:R$126),2)=1,R$5:R$126,0))</f>
        <v>4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1</v>
      </c>
      <c r="V128" s="28">
        <f t="array" ref="V128">SUM(IF(MOD(ROW(V$5:V$126),2)=1,V$5:V$126,0))</f>
        <v>1</v>
      </c>
      <c r="W128" s="28">
        <f t="array" ref="W128">SUM(IF(MOD(ROW(W$5:W$126),2)=1,W$5:W$126,0))</f>
        <v>1</v>
      </c>
      <c r="X128" s="28">
        <f t="array" ref="X128">SUM(IF(MOD(ROW(X$5:X$126),2)=1,X$5:X$126,0))</f>
        <v>1</v>
      </c>
      <c r="Y128" s="28">
        <f t="array" ref="Y128">SUM(IF(MOD(ROW(Y$5:Y$126),2)=1,Y$5:Y$126,0))</f>
        <v>7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19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16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4</v>
      </c>
      <c r="AX128" s="28">
        <f t="array" ref="AX128">SUM(IF(MOD(ROW(AX$5:AX$126),2)=1,AX$5:AX$126,0))</f>
        <v>4</v>
      </c>
      <c r="AY128" s="28">
        <f t="array" ref="AY128">SUM(IF(MOD(ROW(AY$5:AY$126),2)=1,AY$5:AY$126,0))</f>
        <v>4</v>
      </c>
      <c r="AZ128" s="28">
        <f t="array" ref="AZ128">SUM(IF(MOD(ROW(AZ$5:AZ$126),2)=1,AZ$5:AZ$126,0))</f>
        <v>4</v>
      </c>
      <c r="BA128" s="28">
        <f t="array" ref="BA128">SUM(IF(MOD(ROW(BA$5:BA$126),2)=1,BA$5:BA$126,0))</f>
        <v>19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4</v>
      </c>
      <c r="BE128" s="28">
        <f t="array" ref="BE128">SUM(IF(MOD(ROW(BE$5:BE$126),2)=1,BE$5:BE$126,0))</f>
        <v>4</v>
      </c>
      <c r="BF128" s="28">
        <f t="array" ref="BF128">SUM(IF(MOD(ROW(BF$5:BF$126),2)=1,BF$5:BF$126,0))</f>
        <v>4</v>
      </c>
      <c r="BG128" s="28">
        <f t="array" ref="BG128">SUM(IF(MOD(ROW(BG$5:BG$126),2)=1,BG$5:BG$126,0))</f>
        <v>4</v>
      </c>
      <c r="BH128" s="28">
        <f t="array" ref="BH128">SUM(IF(MOD(ROW(BH$5:BH$126),2)=1,BH$5:BH$126,0))</f>
        <v>19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1</v>
      </c>
      <c r="BL128" s="28">
        <f t="array" ref="BL128">SUM(IF(MOD(ROW(BL$5:BL$126),2)=1,BL$5:BL$126,0))</f>
        <v>1</v>
      </c>
      <c r="BM128" s="28">
        <f t="array" ref="BM128">SUM(IF(MOD(ROW(BM$5:BM$126),2)=1,BM$5:BM$126,0))</f>
        <v>2</v>
      </c>
      <c r="BN128" s="28">
        <f t="array" ref="BN128">SUM(IF(MOD(ROW(BN$5:BN$126),2)=1,BN$5:BN$126,0))</f>
        <v>2</v>
      </c>
      <c r="BO128" s="28">
        <f t="array" ref="BO128">SUM(IF(MOD(ROW(BO$5:BO$126),2)=1,BO$5:BO$126,0))</f>
        <v>13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2</v>
      </c>
      <c r="BS128" s="28">
        <f t="array" ref="BS128">SUM(IF(MOD(ROW(BS$5:BS$126),2)=1,BS$5:BS$126,0))</f>
        <v>2</v>
      </c>
      <c r="BT128" s="28">
        <f t="array" ref="BT128">SUM(IF(MOD(ROW(BT$5:BT$126),2)=1,BT$5:BT$126,0))</f>
        <v>2</v>
      </c>
      <c r="BU128" s="28">
        <f t="array" ref="BU128">SUM(IF(MOD(ROW(BU$5:BU$126),2)=1,BU$5:BU$126,0))</f>
        <v>2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1</v>
      </c>
      <c r="BZ128" s="28">
        <f t="array" ref="BZ128">SUM(IF(MOD(ROW(BZ$5:BZ$126),2)=1,BZ$5:BZ$126,0))</f>
        <v>1</v>
      </c>
      <c r="CA128" s="28">
        <f t="array" ref="CA128">SUM(IF(MOD(ROW(CA$5:CA$126),2)=1,CA$5:CA$126,0))</f>
        <v>1</v>
      </c>
      <c r="CB128" s="28">
        <f t="array" ref="CB128">SUM(IF(MOD(ROW(CB$5:CB$126),2)=1,CB$5:CB$126,0))</f>
        <v>1</v>
      </c>
      <c r="CC128" s="28">
        <f t="array" ref="CC128">SUM(IF(MOD(ROW(CC$5:CC$126),2)=1,CC$5:CC$126,0))</f>
        <v>10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1</v>
      </c>
      <c r="CG128" s="28">
        <f t="array" ref="CG128">SUM(IF(MOD(ROW(CG$5:CG$126),2)=1,CG$5:CG$126,0))</f>
        <v>1</v>
      </c>
      <c r="CH128" s="28">
        <f t="array" ref="CH128">SUM(IF(MOD(ROW(CH$5:CH$126),2)=1,CH$5:CH$126,0))</f>
        <v>1</v>
      </c>
      <c r="CI128" s="28">
        <f t="array" ref="CI128">SUM(IF(MOD(ROW(CI$5:CI$126),2)=1,CI$5:CI$126,0))</f>
        <v>1</v>
      </c>
      <c r="CJ128" s="28">
        <f t="array" ref="CJ128">SUM(IF(MOD(ROW(CJ$5:CJ$126),2)=1,CJ$5:CJ$126,0))</f>
        <v>10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5</v>
      </c>
      <c r="CN128" s="28">
        <f t="array" ref="CN128">SUM(IF(MOD(ROW(CN$5:CN$126),2)=1,CN$5:CN$126,0))</f>
        <v>5</v>
      </c>
      <c r="CO128" s="28">
        <f t="array" ref="CO128">SUM(IF(MOD(ROW(CO$5:CO$126),2)=1,CO$5:CO$126,0))</f>
        <v>5</v>
      </c>
      <c r="CP128" s="28">
        <f t="array" ref="CP128">SUM(IF(MOD(ROW(CP$5:CP$126),2)=1,CP$5:CP$126,0))</f>
        <v>5</v>
      </c>
      <c r="CQ128" s="28">
        <f t="array" ref="CQ128">SUM(IF(MOD(ROW(CQ$5:CQ$126),2)=1,CQ$5:CQ$126,0))</f>
        <v>22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4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0</v>
      </c>
      <c r="DI128" s="28">
        <f t="array" ref="DI128">SUM(IF(MOD(ROW(DI$5:DI$126),2)=1,DI$5:DI$126,0))</f>
        <v>0</v>
      </c>
      <c r="DJ128" s="28">
        <f t="array" ref="DJ128">SUM(IF(MOD(ROW(DJ$5:DJ$126),2)=1,DJ$5:DJ$126,0))</f>
        <v>0</v>
      </c>
      <c r="DK128" s="28">
        <f t="array" ref="DK128">SUM(IF(MOD(ROW(DK$5:DK$126),2)=1,DK$5:DK$126,0))</f>
        <v>0</v>
      </c>
      <c r="DL128" s="28">
        <f t="array" ref="DL128">SUM(IF(MOD(ROW(DL$5:DL$126),2)=1,DL$5:DL$126,0))</f>
        <v>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4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4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1</v>
      </c>
      <c r="AJ129" s="28">
        <f t="array" ref="AJ129">SUM(IF(MOD(ROW(AJ$5:AJ$126),2)=0,AJ$5:AJ$126,0))</f>
        <v>1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6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1</v>
      </c>
      <c r="AT129" s="28">
        <f t="array" ref="AT129">SUM(IF(MOD(ROW(AT$5:AT$126),2)=0,AT$5:AT$126,0))</f>
        <v>9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4</v>
      </c>
      <c r="AX129" s="28">
        <f t="array" ref="AX129">SUM(IF(MOD(ROW(AX$5:AX$126),2)=0,AX$5:AX$126,0))</f>
        <v>4</v>
      </c>
      <c r="AY129" s="28">
        <f t="array" ref="AY129">SUM(IF(MOD(ROW(AY$5:AY$126),2)=0,AY$5:AY$126,0))</f>
        <v>4</v>
      </c>
      <c r="AZ129" s="28">
        <f t="array" ref="AZ129">SUM(IF(MOD(ROW(AZ$5:AZ$126),2)=0,AZ$5:AZ$126,0))</f>
        <v>4</v>
      </c>
      <c r="BA129" s="28">
        <f t="array" ref="BA129">SUM(IF(MOD(ROW(BA$5:BA$126),2)=0,BA$5:BA$126,0))</f>
        <v>29</v>
      </c>
      <c r="BB129" s="28">
        <f t="array" ref="BB129">SUM(IF(MOD(ROW(BB$5:BB$126),2)=0,BB$5:BB$126,0))</f>
        <v>1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5</v>
      </c>
      <c r="BE129" s="28">
        <f t="array" ref="BE129">SUM(IF(MOD(ROW(BE$5:BE$126),2)=0,BE$5:BE$126,0))</f>
        <v>12</v>
      </c>
      <c r="BF129" s="28">
        <f t="array" ref="BF129">SUM(IF(MOD(ROW(BF$5:BF$126),2)=0,BF$5:BF$126,0))</f>
        <v>4</v>
      </c>
      <c r="BG129" s="28">
        <f t="array" ref="BG129">SUM(IF(MOD(ROW(BG$5:BG$126),2)=0,BG$5:BG$126,0))</f>
        <v>4</v>
      </c>
      <c r="BH129" s="28">
        <f t="array" ref="BH129">SUM(IF(MOD(ROW(BH$5:BH$126),2)=0,BH$5:BH$126,0))</f>
        <v>21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7</v>
      </c>
      <c r="BL129" s="28">
        <f t="array" ref="BL129">SUM(IF(MOD(ROW(BL$5:BL$126),2)=0,BL$5:BL$126,0))</f>
        <v>5</v>
      </c>
      <c r="BM129" s="28">
        <f t="array" ref="BM129">SUM(IF(MOD(ROW(BM$5:BM$126),2)=0,BM$5:BM$126,0))</f>
        <v>1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34</v>
      </c>
      <c r="K130" s="28">
        <f>SUM(K137:K197)*データ!$D$2</f>
        <v>12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4</v>
      </c>
      <c r="AM130" s="28">
        <f>SUM(AM137:AM197)*データ!$D$2</f>
        <v>3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5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5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14</v>
      </c>
      <c r="BL130" s="28">
        <f>SUM(BL137:BL197)*データ!$D$2</f>
        <v>68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60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36</v>
      </c>
      <c r="K132" s="30">
        <f>K128</f>
        <v>4</v>
      </c>
      <c r="L132" s="30">
        <f>L128+K132</f>
        <v>4</v>
      </c>
      <c r="M132" s="30">
        <f t="shared" ref="M132:BX132" si="0">M128+L132</f>
        <v>4</v>
      </c>
      <c r="N132" s="30">
        <f t="shared" si="0"/>
        <v>4</v>
      </c>
      <c r="O132" s="30">
        <f>O128+N132</f>
        <v>4</v>
      </c>
      <c r="P132" s="30">
        <f t="shared" si="0"/>
        <v>4</v>
      </c>
      <c r="Q132" s="30">
        <f t="shared" si="0"/>
        <v>4</v>
      </c>
      <c r="R132" s="30">
        <f>R128+Q132</f>
        <v>8</v>
      </c>
      <c r="S132" s="30">
        <f t="shared" si="0"/>
        <v>8</v>
      </c>
      <c r="T132" s="30">
        <f t="shared" si="0"/>
        <v>8</v>
      </c>
      <c r="U132" s="30">
        <f t="shared" si="0"/>
        <v>9</v>
      </c>
      <c r="V132" s="30">
        <f t="shared" si="0"/>
        <v>10</v>
      </c>
      <c r="W132" s="30">
        <f t="shared" si="0"/>
        <v>11</v>
      </c>
      <c r="X132" s="30">
        <f t="shared" si="0"/>
        <v>12</v>
      </c>
      <c r="Y132" s="30">
        <f t="shared" si="0"/>
        <v>19</v>
      </c>
      <c r="Z132" s="30">
        <f t="shared" si="0"/>
        <v>19</v>
      </c>
      <c r="AA132" s="30">
        <f t="shared" si="0"/>
        <v>19</v>
      </c>
      <c r="AB132" s="30">
        <f t="shared" si="0"/>
        <v>19</v>
      </c>
      <c r="AC132" s="30">
        <f t="shared" si="0"/>
        <v>19</v>
      </c>
      <c r="AD132" s="30">
        <f t="shared" si="0"/>
        <v>19</v>
      </c>
      <c r="AE132" s="30">
        <f t="shared" si="0"/>
        <v>19</v>
      </c>
      <c r="AF132" s="30">
        <f t="shared" si="0"/>
        <v>19</v>
      </c>
      <c r="AG132" s="30">
        <f t="shared" si="0"/>
        <v>19</v>
      </c>
      <c r="AH132" s="30">
        <f t="shared" si="0"/>
        <v>19</v>
      </c>
      <c r="AI132" s="30">
        <f t="shared" si="0"/>
        <v>21</v>
      </c>
      <c r="AJ132" s="30">
        <f t="shared" si="0"/>
        <v>23</v>
      </c>
      <c r="AK132" s="30">
        <f t="shared" si="0"/>
        <v>25</v>
      </c>
      <c r="AL132" s="30">
        <f t="shared" si="0"/>
        <v>27</v>
      </c>
      <c r="AM132" s="30">
        <f t="shared" si="0"/>
        <v>46</v>
      </c>
      <c r="AN132" s="30">
        <f t="shared" si="0"/>
        <v>46</v>
      </c>
      <c r="AO132" s="30">
        <f t="shared" si="0"/>
        <v>46</v>
      </c>
      <c r="AP132" s="30">
        <f t="shared" si="0"/>
        <v>49</v>
      </c>
      <c r="AQ132" s="30">
        <f t="shared" si="0"/>
        <v>52</v>
      </c>
      <c r="AR132" s="30">
        <f t="shared" si="0"/>
        <v>55</v>
      </c>
      <c r="AS132" s="30">
        <f t="shared" si="0"/>
        <v>58</v>
      </c>
      <c r="AT132" s="30">
        <f t="shared" si="0"/>
        <v>74</v>
      </c>
      <c r="AU132" s="30">
        <f t="shared" si="0"/>
        <v>74</v>
      </c>
      <c r="AV132" s="30">
        <f t="shared" si="0"/>
        <v>74</v>
      </c>
      <c r="AW132" s="30">
        <f t="shared" si="0"/>
        <v>78</v>
      </c>
      <c r="AX132" s="30">
        <f t="shared" si="0"/>
        <v>82</v>
      </c>
      <c r="AY132" s="30">
        <f t="shared" si="0"/>
        <v>86</v>
      </c>
      <c r="AZ132" s="30">
        <f t="shared" si="0"/>
        <v>90</v>
      </c>
      <c r="BA132" s="30">
        <f t="shared" si="0"/>
        <v>109</v>
      </c>
      <c r="BB132" s="30">
        <f t="shared" si="0"/>
        <v>109</v>
      </c>
      <c r="BC132" s="30">
        <f t="shared" si="0"/>
        <v>109</v>
      </c>
      <c r="BD132" s="30">
        <f t="shared" si="0"/>
        <v>113</v>
      </c>
      <c r="BE132" s="30">
        <f t="shared" si="0"/>
        <v>117</v>
      </c>
      <c r="BF132" s="30">
        <f t="shared" si="0"/>
        <v>121</v>
      </c>
      <c r="BG132" s="30">
        <f t="shared" si="0"/>
        <v>125</v>
      </c>
      <c r="BH132" s="30">
        <f t="shared" si="0"/>
        <v>144</v>
      </c>
      <c r="BI132" s="30">
        <f t="shared" si="0"/>
        <v>144</v>
      </c>
      <c r="BJ132" s="30">
        <f t="shared" si="0"/>
        <v>144</v>
      </c>
      <c r="BK132" s="30">
        <f t="shared" si="0"/>
        <v>145</v>
      </c>
      <c r="BL132" s="30">
        <f t="shared" si="0"/>
        <v>146</v>
      </c>
      <c r="BM132" s="30">
        <f t="shared" si="0"/>
        <v>148</v>
      </c>
      <c r="BN132" s="30">
        <f t="shared" si="0"/>
        <v>150</v>
      </c>
      <c r="BO132" s="30">
        <f t="shared" si="0"/>
        <v>163</v>
      </c>
      <c r="BP132" s="30">
        <f t="shared" si="0"/>
        <v>163</v>
      </c>
      <c r="BQ132" s="30">
        <f t="shared" si="0"/>
        <v>163</v>
      </c>
      <c r="BR132" s="30">
        <f t="shared" si="0"/>
        <v>165</v>
      </c>
      <c r="BS132" s="30">
        <f t="shared" si="0"/>
        <v>167</v>
      </c>
      <c r="BT132" s="30">
        <f t="shared" si="0"/>
        <v>169</v>
      </c>
      <c r="BU132" s="30">
        <f t="shared" si="0"/>
        <v>171</v>
      </c>
      <c r="BV132" s="30">
        <f t="shared" si="0"/>
        <v>184</v>
      </c>
      <c r="BW132" s="30">
        <f t="shared" si="0"/>
        <v>184</v>
      </c>
      <c r="BX132" s="30">
        <f t="shared" si="0"/>
        <v>184</v>
      </c>
      <c r="BY132" s="30">
        <f t="shared" ref="BY132:DR132" si="1">BY128+BX132</f>
        <v>185</v>
      </c>
      <c r="BZ132" s="30">
        <f t="shared" si="1"/>
        <v>186</v>
      </c>
      <c r="CA132" s="30">
        <f t="shared" si="1"/>
        <v>187</v>
      </c>
      <c r="CB132" s="30">
        <f t="shared" si="1"/>
        <v>188</v>
      </c>
      <c r="CC132" s="30">
        <f t="shared" si="1"/>
        <v>198</v>
      </c>
      <c r="CD132" s="30">
        <f t="shared" si="1"/>
        <v>198</v>
      </c>
      <c r="CE132" s="30">
        <f t="shared" si="1"/>
        <v>198</v>
      </c>
      <c r="CF132" s="30">
        <f t="shared" si="1"/>
        <v>199</v>
      </c>
      <c r="CG132" s="30">
        <f t="shared" si="1"/>
        <v>200</v>
      </c>
      <c r="CH132" s="30">
        <f t="shared" si="1"/>
        <v>201</v>
      </c>
      <c r="CI132" s="30">
        <f t="shared" si="1"/>
        <v>202</v>
      </c>
      <c r="CJ132" s="30">
        <f t="shared" si="1"/>
        <v>212</v>
      </c>
      <c r="CK132" s="30">
        <f t="shared" si="1"/>
        <v>212</v>
      </c>
      <c r="CL132" s="30">
        <f t="shared" si="1"/>
        <v>212</v>
      </c>
      <c r="CM132" s="30">
        <f t="shared" si="1"/>
        <v>217</v>
      </c>
      <c r="CN132" s="30">
        <f t="shared" si="1"/>
        <v>222</v>
      </c>
      <c r="CO132" s="30">
        <f>CO128+CN132</f>
        <v>227</v>
      </c>
      <c r="CP132" s="30">
        <f t="shared" si="1"/>
        <v>232</v>
      </c>
      <c r="CQ132" s="30">
        <f t="shared" si="1"/>
        <v>254</v>
      </c>
      <c r="CR132" s="30">
        <f t="shared" si="1"/>
        <v>254</v>
      </c>
      <c r="CS132" s="30">
        <f t="shared" si="1"/>
        <v>254</v>
      </c>
      <c r="CT132" s="30">
        <f t="shared" si="1"/>
        <v>257</v>
      </c>
      <c r="CU132" s="30">
        <f t="shared" si="1"/>
        <v>260</v>
      </c>
      <c r="CV132" s="30">
        <f t="shared" si="1"/>
        <v>263</v>
      </c>
      <c r="CW132" s="30">
        <f t="shared" si="1"/>
        <v>266</v>
      </c>
      <c r="CX132" s="30">
        <f t="shared" si="1"/>
        <v>270</v>
      </c>
      <c r="CY132" s="30">
        <f t="shared" si="1"/>
        <v>270</v>
      </c>
      <c r="CZ132" s="30">
        <f t="shared" si="1"/>
        <v>270</v>
      </c>
      <c r="DA132" s="30">
        <f t="shared" si="1"/>
        <v>273</v>
      </c>
      <c r="DB132" s="30">
        <f t="shared" si="1"/>
        <v>276</v>
      </c>
      <c r="DC132" s="30">
        <f t="shared" si="1"/>
        <v>279</v>
      </c>
      <c r="DD132" s="30">
        <f t="shared" si="1"/>
        <v>282</v>
      </c>
      <c r="DE132" s="30">
        <f t="shared" si="1"/>
        <v>286</v>
      </c>
      <c r="DF132" s="30">
        <f t="shared" si="1"/>
        <v>286</v>
      </c>
      <c r="DG132" s="30">
        <f t="shared" si="1"/>
        <v>286</v>
      </c>
      <c r="DH132" s="30">
        <f t="shared" si="1"/>
        <v>286</v>
      </c>
      <c r="DI132" s="30">
        <f t="shared" si="1"/>
        <v>286</v>
      </c>
      <c r="DJ132" s="30">
        <f t="shared" si="1"/>
        <v>286</v>
      </c>
      <c r="DK132" s="30">
        <f t="shared" si="1"/>
        <v>286</v>
      </c>
      <c r="DL132" s="30">
        <f t="shared" si="1"/>
        <v>290</v>
      </c>
      <c r="DM132" s="30">
        <f t="shared" si="1"/>
        <v>290</v>
      </c>
      <c r="DN132" s="30">
        <f t="shared" si="1"/>
        <v>290</v>
      </c>
      <c r="DO132" s="30">
        <f t="shared" si="1"/>
        <v>290</v>
      </c>
      <c r="DP132" s="30">
        <f t="shared" si="1"/>
        <v>290</v>
      </c>
      <c r="DQ132" s="30">
        <f t="shared" si="1"/>
        <v>290</v>
      </c>
      <c r="DR132" s="30">
        <f t="shared" si="1"/>
        <v>290</v>
      </c>
    </row>
    <row r="133" spans="1:123" s="26" customFormat="1" x14ac:dyDescent="0.15">
      <c r="A133" s="25"/>
      <c r="J133" s="27" t="s">
        <v>37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8</v>
      </c>
      <c r="S133" s="30">
        <f t="shared" si="2"/>
        <v>8</v>
      </c>
      <c r="T133" s="30">
        <f t="shared" si="2"/>
        <v>8</v>
      </c>
      <c r="U133" s="30">
        <f t="shared" si="2"/>
        <v>8</v>
      </c>
      <c r="V133" s="30">
        <f t="shared" si="2"/>
        <v>8</v>
      </c>
      <c r="W133" s="30">
        <f t="shared" si="2"/>
        <v>8</v>
      </c>
      <c r="X133" s="30">
        <f t="shared" si="2"/>
        <v>8</v>
      </c>
      <c r="Y133" s="30">
        <f t="shared" si="2"/>
        <v>12</v>
      </c>
      <c r="Z133" s="30">
        <f t="shared" si="2"/>
        <v>12</v>
      </c>
      <c r="AA133" s="30">
        <f t="shared" si="2"/>
        <v>12</v>
      </c>
      <c r="AB133" s="30">
        <f t="shared" si="2"/>
        <v>12</v>
      </c>
      <c r="AC133" s="30">
        <f t="shared" si="2"/>
        <v>12</v>
      </c>
      <c r="AD133" s="30">
        <f t="shared" si="2"/>
        <v>12</v>
      </c>
      <c r="AE133" s="30">
        <f t="shared" si="2"/>
        <v>12</v>
      </c>
      <c r="AF133" s="30">
        <f t="shared" si="2"/>
        <v>12</v>
      </c>
      <c r="AG133" s="30">
        <f t="shared" si="2"/>
        <v>12</v>
      </c>
      <c r="AH133" s="30">
        <f t="shared" si="2"/>
        <v>12</v>
      </c>
      <c r="AI133" s="30">
        <f t="shared" si="2"/>
        <v>13</v>
      </c>
      <c r="AJ133" s="30">
        <f t="shared" si="2"/>
        <v>14</v>
      </c>
      <c r="AK133" s="30">
        <f t="shared" si="2"/>
        <v>14</v>
      </c>
      <c r="AL133" s="30">
        <f t="shared" si="2"/>
        <v>15</v>
      </c>
      <c r="AM133" s="30">
        <f t="shared" si="2"/>
        <v>21</v>
      </c>
      <c r="AN133" s="30">
        <f t="shared" si="2"/>
        <v>21</v>
      </c>
      <c r="AO133" s="30">
        <f t="shared" si="2"/>
        <v>21</v>
      </c>
      <c r="AP133" s="30">
        <f t="shared" si="2"/>
        <v>21</v>
      </c>
      <c r="AQ133" s="30">
        <f t="shared" si="2"/>
        <v>21</v>
      </c>
      <c r="AR133" s="30">
        <f t="shared" si="2"/>
        <v>21</v>
      </c>
      <c r="AS133" s="30">
        <f t="shared" si="2"/>
        <v>22</v>
      </c>
      <c r="AT133" s="30">
        <f t="shared" si="2"/>
        <v>31</v>
      </c>
      <c r="AU133" s="30">
        <f t="shared" si="2"/>
        <v>31</v>
      </c>
      <c r="AV133" s="30">
        <f t="shared" si="2"/>
        <v>31</v>
      </c>
      <c r="AW133" s="30">
        <f t="shared" si="2"/>
        <v>35</v>
      </c>
      <c r="AX133" s="30">
        <f t="shared" si="2"/>
        <v>39</v>
      </c>
      <c r="AY133" s="30">
        <f t="shared" si="2"/>
        <v>43</v>
      </c>
      <c r="AZ133" s="30">
        <f t="shared" si="2"/>
        <v>47</v>
      </c>
      <c r="BA133" s="30">
        <f t="shared" si="2"/>
        <v>76</v>
      </c>
      <c r="BB133" s="30">
        <f t="shared" si="2"/>
        <v>77</v>
      </c>
      <c r="BC133" s="30">
        <f t="shared" si="2"/>
        <v>77</v>
      </c>
      <c r="BD133" s="30">
        <f t="shared" si="2"/>
        <v>82</v>
      </c>
      <c r="BE133" s="30">
        <f t="shared" si="2"/>
        <v>94</v>
      </c>
      <c r="BF133" s="30">
        <f t="shared" si="2"/>
        <v>98</v>
      </c>
      <c r="BG133" s="30">
        <f t="shared" si="2"/>
        <v>102</v>
      </c>
      <c r="BH133" s="30">
        <f t="shared" si="2"/>
        <v>123</v>
      </c>
      <c r="BI133" s="30">
        <f t="shared" si="2"/>
        <v>123</v>
      </c>
      <c r="BJ133" s="30">
        <f t="shared" si="2"/>
        <v>123</v>
      </c>
      <c r="BK133" s="30">
        <f t="shared" si="2"/>
        <v>130</v>
      </c>
      <c r="BL133" s="30">
        <f t="shared" si="2"/>
        <v>135</v>
      </c>
      <c r="BM133" s="30">
        <f t="shared" si="2"/>
        <v>136</v>
      </c>
      <c r="BN133" s="30">
        <f t="shared" si="2"/>
        <v>136</v>
      </c>
      <c r="BO133" s="30">
        <f t="shared" si="2"/>
        <v>140</v>
      </c>
      <c r="BP133" s="30">
        <f t="shared" si="2"/>
        <v>140</v>
      </c>
      <c r="BQ133" s="30">
        <f t="shared" si="2"/>
        <v>140</v>
      </c>
      <c r="BR133" s="30">
        <f t="shared" si="2"/>
        <v>140</v>
      </c>
      <c r="BS133" s="30">
        <f t="shared" si="2"/>
        <v>140</v>
      </c>
      <c r="BT133" s="30">
        <f t="shared" si="2"/>
        <v>140</v>
      </c>
      <c r="BU133" s="30">
        <f t="shared" si="2"/>
        <v>140</v>
      </c>
      <c r="BV133" s="30">
        <f t="shared" si="2"/>
        <v>144</v>
      </c>
      <c r="BW133" s="30">
        <f t="shared" si="2"/>
        <v>144</v>
      </c>
      <c r="BX133" s="30">
        <f t="shared" si="2"/>
        <v>144</v>
      </c>
      <c r="BY133" s="30">
        <f t="shared" ref="BY133:DR133" si="3">BY129+BX133</f>
        <v>144</v>
      </c>
      <c r="BZ133" s="30">
        <f t="shared" si="3"/>
        <v>144</v>
      </c>
      <c r="CA133" s="30">
        <f t="shared" si="3"/>
        <v>144</v>
      </c>
      <c r="CB133" s="30">
        <f t="shared" si="3"/>
        <v>144</v>
      </c>
      <c r="CC133" s="30">
        <f t="shared" si="3"/>
        <v>148</v>
      </c>
      <c r="CD133" s="30">
        <f t="shared" si="3"/>
        <v>148</v>
      </c>
      <c r="CE133" s="30">
        <f t="shared" si="3"/>
        <v>148</v>
      </c>
      <c r="CF133" s="30">
        <f t="shared" si="3"/>
        <v>148</v>
      </c>
      <c r="CG133" s="30">
        <f t="shared" si="3"/>
        <v>148</v>
      </c>
      <c r="CH133" s="30">
        <f t="shared" si="3"/>
        <v>148</v>
      </c>
      <c r="CI133" s="30">
        <f t="shared" si="3"/>
        <v>148</v>
      </c>
      <c r="CJ133" s="30">
        <f t="shared" si="3"/>
        <v>152</v>
      </c>
      <c r="CK133" s="30">
        <f t="shared" si="3"/>
        <v>152</v>
      </c>
      <c r="CL133" s="30">
        <f t="shared" si="3"/>
        <v>152</v>
      </c>
      <c r="CM133" s="30">
        <f t="shared" si="3"/>
        <v>152</v>
      </c>
      <c r="CN133" s="30">
        <f t="shared" si="3"/>
        <v>152</v>
      </c>
      <c r="CO133" s="30">
        <f>CO129+CN133</f>
        <v>152</v>
      </c>
      <c r="CP133" s="30">
        <f t="shared" si="3"/>
        <v>152</v>
      </c>
      <c r="CQ133" s="30">
        <f t="shared" si="3"/>
        <v>156</v>
      </c>
      <c r="CR133" s="30">
        <f t="shared" si="3"/>
        <v>156</v>
      </c>
      <c r="CS133" s="30">
        <f t="shared" si="3"/>
        <v>156</v>
      </c>
      <c r="CT133" s="30">
        <f t="shared" si="3"/>
        <v>156</v>
      </c>
      <c r="CU133" s="30">
        <f t="shared" si="3"/>
        <v>156</v>
      </c>
      <c r="CV133" s="30">
        <f t="shared" si="3"/>
        <v>156</v>
      </c>
      <c r="CW133" s="30">
        <f t="shared" si="3"/>
        <v>156</v>
      </c>
      <c r="CX133" s="30">
        <f t="shared" si="3"/>
        <v>160</v>
      </c>
      <c r="CY133" s="30">
        <f t="shared" si="3"/>
        <v>160</v>
      </c>
      <c r="CZ133" s="30">
        <f t="shared" si="3"/>
        <v>160</v>
      </c>
      <c r="DA133" s="30">
        <f t="shared" si="3"/>
        <v>160</v>
      </c>
      <c r="DB133" s="30">
        <f t="shared" si="3"/>
        <v>160</v>
      </c>
      <c r="DC133" s="30">
        <f t="shared" si="3"/>
        <v>160</v>
      </c>
      <c r="DD133" s="30">
        <f t="shared" si="3"/>
        <v>160</v>
      </c>
      <c r="DE133" s="30">
        <f t="shared" si="3"/>
        <v>164</v>
      </c>
      <c r="DF133" s="30">
        <f t="shared" si="3"/>
        <v>164</v>
      </c>
      <c r="DG133" s="30">
        <f t="shared" si="3"/>
        <v>164</v>
      </c>
      <c r="DH133" s="30">
        <f t="shared" si="3"/>
        <v>164</v>
      </c>
      <c r="DI133" s="30">
        <f t="shared" si="3"/>
        <v>164</v>
      </c>
      <c r="DJ133" s="30">
        <f t="shared" si="3"/>
        <v>164</v>
      </c>
      <c r="DK133" s="30">
        <f t="shared" si="3"/>
        <v>164</v>
      </c>
      <c r="DL133" s="30">
        <f t="shared" si="3"/>
        <v>168</v>
      </c>
      <c r="DM133" s="30">
        <f t="shared" si="3"/>
        <v>168</v>
      </c>
      <c r="DN133" s="30">
        <f t="shared" si="3"/>
        <v>168</v>
      </c>
      <c r="DO133" s="30">
        <f t="shared" si="3"/>
        <v>168</v>
      </c>
      <c r="DP133" s="30">
        <f t="shared" si="3"/>
        <v>168</v>
      </c>
      <c r="DQ133" s="30">
        <f t="shared" si="3"/>
        <v>168</v>
      </c>
      <c r="DR133" s="30">
        <f t="shared" si="3"/>
        <v>168</v>
      </c>
    </row>
    <row r="134" spans="1:123" s="26" customFormat="1" x14ac:dyDescent="0.15">
      <c r="A134" s="25"/>
      <c r="J134" s="27" t="s">
        <v>38</v>
      </c>
      <c r="K134" s="30">
        <f>K130</f>
        <v>12</v>
      </c>
      <c r="L134" s="30">
        <f>L130+K134</f>
        <v>12</v>
      </c>
      <c r="M134" s="30">
        <f t="shared" ref="M134:AR134" si="4">M130+L134</f>
        <v>12</v>
      </c>
      <c r="N134" s="30">
        <f t="shared" si="4"/>
        <v>12</v>
      </c>
      <c r="O134" s="30">
        <f>O130+N134</f>
        <v>12</v>
      </c>
      <c r="P134" s="30">
        <f t="shared" si="4"/>
        <v>12</v>
      </c>
      <c r="Q134" s="30">
        <f t="shared" si="4"/>
        <v>12</v>
      </c>
      <c r="R134" s="30">
        <f>R130+Q134</f>
        <v>12</v>
      </c>
      <c r="S134" s="30">
        <f t="shared" si="4"/>
        <v>12</v>
      </c>
      <c r="T134" s="30">
        <f t="shared" si="4"/>
        <v>12</v>
      </c>
      <c r="U134" s="30">
        <f t="shared" si="4"/>
        <v>12</v>
      </c>
      <c r="V134" s="30">
        <f t="shared" si="4"/>
        <v>12</v>
      </c>
      <c r="W134" s="30">
        <f t="shared" si="4"/>
        <v>12</v>
      </c>
      <c r="X134" s="30">
        <f t="shared" si="4"/>
        <v>12</v>
      </c>
      <c r="Y134" s="30">
        <f t="shared" si="4"/>
        <v>12</v>
      </c>
      <c r="Z134" s="30">
        <f t="shared" si="4"/>
        <v>12</v>
      </c>
      <c r="AA134" s="30">
        <f t="shared" si="4"/>
        <v>12</v>
      </c>
      <c r="AB134" s="30">
        <f t="shared" si="4"/>
        <v>12</v>
      </c>
      <c r="AC134" s="30">
        <f t="shared" si="4"/>
        <v>12</v>
      </c>
      <c r="AD134" s="30">
        <f t="shared" si="4"/>
        <v>12</v>
      </c>
      <c r="AE134" s="30">
        <f t="shared" si="4"/>
        <v>12</v>
      </c>
      <c r="AF134" s="30">
        <f t="shared" si="4"/>
        <v>12</v>
      </c>
      <c r="AG134" s="30">
        <f t="shared" si="4"/>
        <v>12</v>
      </c>
      <c r="AH134" s="30">
        <f t="shared" si="4"/>
        <v>12</v>
      </c>
      <c r="AI134" s="30">
        <f t="shared" si="4"/>
        <v>12</v>
      </c>
      <c r="AJ134" s="30">
        <f t="shared" si="4"/>
        <v>12</v>
      </c>
      <c r="AK134" s="30">
        <f t="shared" si="4"/>
        <v>12</v>
      </c>
      <c r="AL134" s="30">
        <f t="shared" si="4"/>
        <v>16</v>
      </c>
      <c r="AM134" s="30">
        <f t="shared" si="4"/>
        <v>19</v>
      </c>
      <c r="AN134" s="30">
        <f t="shared" si="4"/>
        <v>19</v>
      </c>
      <c r="AO134" s="30">
        <f t="shared" si="4"/>
        <v>19</v>
      </c>
      <c r="AP134" s="30">
        <f t="shared" si="4"/>
        <v>19</v>
      </c>
      <c r="AQ134" s="30">
        <f t="shared" si="4"/>
        <v>19</v>
      </c>
      <c r="AR134" s="30">
        <f t="shared" si="4"/>
        <v>19</v>
      </c>
      <c r="AS134" s="30">
        <f t="shared" ref="AS134:BX134" si="5">AS130+AR134</f>
        <v>19</v>
      </c>
      <c r="AT134" s="30">
        <f t="shared" si="5"/>
        <v>19</v>
      </c>
      <c r="AU134" s="30">
        <f t="shared" si="5"/>
        <v>19</v>
      </c>
      <c r="AV134" s="30">
        <f t="shared" si="5"/>
        <v>19</v>
      </c>
      <c r="AW134" s="30">
        <f t="shared" si="5"/>
        <v>19</v>
      </c>
      <c r="AX134" s="30">
        <f t="shared" si="5"/>
        <v>19</v>
      </c>
      <c r="AY134" s="30">
        <f t="shared" si="5"/>
        <v>19</v>
      </c>
      <c r="AZ134" s="30">
        <f t="shared" si="5"/>
        <v>19</v>
      </c>
      <c r="BA134" s="30">
        <f t="shared" si="5"/>
        <v>19</v>
      </c>
      <c r="BB134" s="30">
        <f t="shared" si="5"/>
        <v>19</v>
      </c>
      <c r="BC134" s="30">
        <f t="shared" si="5"/>
        <v>19</v>
      </c>
      <c r="BD134" s="30">
        <f t="shared" si="5"/>
        <v>19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29</v>
      </c>
      <c r="BI134" s="30">
        <f t="shared" si="5"/>
        <v>29</v>
      </c>
      <c r="BJ134" s="30">
        <f t="shared" si="5"/>
        <v>29</v>
      </c>
      <c r="BK134" s="30">
        <f t="shared" si="5"/>
        <v>43</v>
      </c>
      <c r="BL134" s="30">
        <f t="shared" si="5"/>
        <v>111</v>
      </c>
      <c r="BM134" s="30">
        <f t="shared" si="5"/>
        <v>111</v>
      </c>
      <c r="BN134" s="30">
        <f t="shared" si="5"/>
        <v>111</v>
      </c>
      <c r="BO134" s="30">
        <f t="shared" si="5"/>
        <v>111</v>
      </c>
      <c r="BP134" s="30">
        <f t="shared" si="5"/>
        <v>111</v>
      </c>
      <c r="BQ134" s="30">
        <f t="shared" si="5"/>
        <v>111</v>
      </c>
      <c r="BR134" s="30">
        <f t="shared" si="5"/>
        <v>111</v>
      </c>
      <c r="BS134" s="30">
        <f t="shared" si="5"/>
        <v>111</v>
      </c>
      <c r="BT134" s="30">
        <f t="shared" si="5"/>
        <v>111</v>
      </c>
      <c r="BU134" s="30">
        <f t="shared" si="5"/>
        <v>111</v>
      </c>
      <c r="BV134" s="30">
        <f t="shared" si="5"/>
        <v>111</v>
      </c>
      <c r="BW134" s="30">
        <f t="shared" si="5"/>
        <v>111</v>
      </c>
      <c r="BX134" s="30">
        <f t="shared" si="5"/>
        <v>111</v>
      </c>
      <c r="BY134" s="30">
        <f t="shared" ref="BY134:DR134" si="6">BY130+BX134</f>
        <v>111</v>
      </c>
      <c r="BZ134" s="30">
        <f t="shared" si="6"/>
        <v>111</v>
      </c>
      <c r="CA134" s="30">
        <f t="shared" si="6"/>
        <v>111</v>
      </c>
      <c r="CB134" s="30">
        <f t="shared" si="6"/>
        <v>111</v>
      </c>
      <c r="CC134" s="30">
        <f t="shared" si="6"/>
        <v>111</v>
      </c>
      <c r="CD134" s="30">
        <f t="shared" si="6"/>
        <v>111</v>
      </c>
      <c r="CE134" s="30">
        <f t="shared" si="6"/>
        <v>111</v>
      </c>
      <c r="CF134" s="30">
        <f t="shared" si="6"/>
        <v>111</v>
      </c>
      <c r="CG134" s="30">
        <f t="shared" si="6"/>
        <v>111</v>
      </c>
      <c r="CH134" s="30">
        <f t="shared" si="6"/>
        <v>111</v>
      </c>
      <c r="CI134" s="30">
        <f t="shared" si="6"/>
        <v>111</v>
      </c>
      <c r="CJ134" s="30">
        <f t="shared" si="6"/>
        <v>111</v>
      </c>
      <c r="CK134" s="30">
        <f t="shared" si="6"/>
        <v>111</v>
      </c>
      <c r="CL134" s="30">
        <f t="shared" si="6"/>
        <v>111</v>
      </c>
      <c r="CM134" s="30">
        <f t="shared" si="6"/>
        <v>111</v>
      </c>
      <c r="CN134" s="30">
        <f t="shared" si="6"/>
        <v>111</v>
      </c>
      <c r="CO134" s="30">
        <f>CO130+CN134</f>
        <v>111</v>
      </c>
      <c r="CP134" s="30">
        <f t="shared" si="6"/>
        <v>111</v>
      </c>
      <c r="CQ134" s="30">
        <f t="shared" si="6"/>
        <v>111</v>
      </c>
      <c r="CR134" s="30">
        <f t="shared" si="6"/>
        <v>111</v>
      </c>
      <c r="CS134" s="30">
        <f t="shared" si="6"/>
        <v>111</v>
      </c>
      <c r="CT134" s="30">
        <f t="shared" si="6"/>
        <v>111</v>
      </c>
      <c r="CU134" s="30">
        <f t="shared" si="6"/>
        <v>111</v>
      </c>
      <c r="CV134" s="30">
        <f t="shared" si="6"/>
        <v>111</v>
      </c>
      <c r="CW134" s="30">
        <f t="shared" si="6"/>
        <v>111</v>
      </c>
      <c r="CX134" s="30">
        <f t="shared" si="6"/>
        <v>111</v>
      </c>
      <c r="CY134" s="30">
        <f t="shared" si="6"/>
        <v>111</v>
      </c>
      <c r="CZ134" s="30">
        <f t="shared" si="6"/>
        <v>111</v>
      </c>
      <c r="DA134" s="30">
        <f t="shared" si="6"/>
        <v>111</v>
      </c>
      <c r="DB134" s="30">
        <f t="shared" si="6"/>
        <v>111</v>
      </c>
      <c r="DC134" s="30">
        <f t="shared" si="6"/>
        <v>111</v>
      </c>
      <c r="DD134" s="30">
        <f t="shared" si="6"/>
        <v>111</v>
      </c>
      <c r="DE134" s="30">
        <f t="shared" si="6"/>
        <v>111</v>
      </c>
      <c r="DF134" s="30">
        <f t="shared" si="6"/>
        <v>111</v>
      </c>
      <c r="DG134" s="30">
        <f t="shared" si="6"/>
        <v>111</v>
      </c>
      <c r="DH134" s="30">
        <f t="shared" si="6"/>
        <v>111</v>
      </c>
      <c r="DI134" s="30">
        <f t="shared" si="6"/>
        <v>111</v>
      </c>
      <c r="DJ134" s="30">
        <f t="shared" si="6"/>
        <v>111</v>
      </c>
      <c r="DK134" s="30">
        <f t="shared" si="6"/>
        <v>111</v>
      </c>
      <c r="DL134" s="30">
        <f t="shared" si="6"/>
        <v>171</v>
      </c>
      <c r="DM134" s="30">
        <f t="shared" si="6"/>
        <v>171</v>
      </c>
      <c r="DN134" s="30">
        <f t="shared" si="6"/>
        <v>171</v>
      </c>
      <c r="DO134" s="30">
        <f t="shared" si="6"/>
        <v>171</v>
      </c>
      <c r="DP134" s="30">
        <f t="shared" si="6"/>
        <v>171</v>
      </c>
      <c r="DQ134" s="30">
        <f t="shared" si="6"/>
        <v>171</v>
      </c>
      <c r="DR134" s="30">
        <f t="shared" si="6"/>
        <v>171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0.5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0.375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0.625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0.625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0.625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2.625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2.625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2.625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1.75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0.875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0.625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70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61" priority="116">
      <formula>$C9=""</formula>
    </cfRule>
  </conditionalFormatting>
  <conditionalFormatting sqref="J12 J18 J20 J24 J26 J28 J30 J32 J44 J46 J48 J50 J52 J54 J56 J58 J60 J62 J64 J66 J68 J70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9:DR69 K67:DR67 K65:DR65 K63:DR63 K61:DR61 K59:DR59 K57:DR57 K51:DR51 K49:DR49 K47:DR47 K45:DR45 K43:DR43 K41:DR41 K39:DR39 K31:DR31 K29:DR29 K27:DR27 K25:DR25 K23:DR23 K9:DR9 K7:DR7 K37:DR37 K35:DR35 K33:DR33 K5:DR5 K19:DR19 K17:DR17 K15:DR15 K13:DR13 K11:DR11 K21:DR21 K53:DR53 K55:DR55">
    <cfRule type="expression" dxfId="53" priority="89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C17:C70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71:DR126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18" priority="14">
      <formula>$C73=""</formula>
    </cfRule>
  </conditionalFormatting>
  <conditionalFormatting sqref="J74 J76 J80 J82 J84 J86 J88 J100 J102 J104 J106 J108 J110 J112 J114 J116 J118 J120 J122 J124 J126 J98 J92 J94 J90 J78">
    <cfRule type="expression" dxfId="17" priority="13">
      <formula>$C73=""</formula>
    </cfRule>
  </conditionalFormatting>
  <conditionalFormatting sqref="G71:I72 D71:E72">
    <cfRule type="expression" dxfId="16" priority="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15" priority="1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14" priority="11">
      <formula>K72&lt;&gt;""</formula>
    </cfRule>
  </conditionalFormatting>
  <conditionalFormatting sqref="C73:C126">
    <cfRule type="expression" dxfId="13" priority="9">
      <formula>$I73="遂行中"</formula>
    </cfRule>
    <cfRule type="expression" dxfId="12" priority="10">
      <formula>$I73="完了"</formula>
    </cfRule>
  </conditionalFormatting>
  <conditionalFormatting sqref="J71">
    <cfRule type="expression" dxfId="11" priority="7">
      <formula>$C71=""</formula>
    </cfRule>
  </conditionalFormatting>
  <conditionalFormatting sqref="J72">
    <cfRule type="expression" dxfId="10" priority="6">
      <formula>$C71=""</formula>
    </cfRule>
  </conditionalFormatting>
  <conditionalFormatting sqref="C71:C72">
    <cfRule type="expression" dxfId="9" priority="4">
      <formula>$I71="遂行中"</formula>
    </cfRule>
    <cfRule type="expression" dxfId="8" priority="5">
      <formula>$I71="完了"</formula>
    </cfRule>
  </conditionalFormatting>
  <conditionalFormatting sqref="F71:F72">
    <cfRule type="expression" dxfId="7" priority="3">
      <formula>$C71=""</formula>
    </cfRule>
  </conditionalFormatting>
  <conditionalFormatting sqref="J95">
    <cfRule type="expression" dxfId="6" priority="2">
      <formula>$C95=""</formula>
    </cfRule>
  </conditionalFormatting>
  <conditionalFormatting sqref="J96">
    <cfRule type="expression" dxfId="5" priority="1">
      <formula>$C95=""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9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topLeftCell="A4" zoomScaleNormal="100" zoomScaleSheetLayoutView="100" workbookViewId="0">
      <selection activeCell="BF28" sqref="BF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4</v>
      </c>
      <c r="C28" s="51">
        <f>ガント!L132</f>
        <v>4</v>
      </c>
      <c r="D28" s="51">
        <f>ガント!M132</f>
        <v>4</v>
      </c>
      <c r="E28" s="51">
        <f>ガント!N132</f>
        <v>4</v>
      </c>
      <c r="F28" s="51">
        <f>ガント!O132</f>
        <v>4</v>
      </c>
      <c r="G28" s="51">
        <f>ガント!P132</f>
        <v>4</v>
      </c>
      <c r="H28" s="51">
        <f>ガント!Q132</f>
        <v>4</v>
      </c>
      <c r="I28" s="51">
        <f>ガント!R132</f>
        <v>8</v>
      </c>
      <c r="J28" s="51">
        <f>ガント!S132</f>
        <v>8</v>
      </c>
      <c r="K28" s="51">
        <f>ガント!T132</f>
        <v>8</v>
      </c>
      <c r="L28" s="51">
        <f>ガント!U132</f>
        <v>9</v>
      </c>
      <c r="M28" s="51">
        <f>ガント!V132</f>
        <v>10</v>
      </c>
      <c r="N28" s="51">
        <f>ガント!W132</f>
        <v>11</v>
      </c>
      <c r="O28" s="51">
        <f>ガント!X132</f>
        <v>12</v>
      </c>
      <c r="P28" s="51">
        <f>ガント!Y132</f>
        <v>19</v>
      </c>
      <c r="Q28" s="51">
        <f>ガント!Z132</f>
        <v>19</v>
      </c>
      <c r="R28" s="51">
        <f>ガント!AA132</f>
        <v>19</v>
      </c>
      <c r="S28" s="51">
        <f>ガント!AB132</f>
        <v>19</v>
      </c>
      <c r="T28" s="51">
        <f>ガント!AC132</f>
        <v>19</v>
      </c>
      <c r="U28" s="51">
        <f>ガント!AD132</f>
        <v>19</v>
      </c>
      <c r="V28" s="51">
        <f>ガント!AE132</f>
        <v>19</v>
      </c>
      <c r="W28" s="51">
        <f>ガント!AF132</f>
        <v>19</v>
      </c>
      <c r="X28" s="51">
        <f>ガント!AG132</f>
        <v>19</v>
      </c>
      <c r="Y28" s="51">
        <f>ガント!AH132</f>
        <v>19</v>
      </c>
      <c r="Z28" s="51">
        <f>ガント!AI132</f>
        <v>21</v>
      </c>
      <c r="AA28" s="51">
        <f>ガント!AJ132</f>
        <v>23</v>
      </c>
      <c r="AB28" s="51">
        <f>ガント!AK132</f>
        <v>25</v>
      </c>
      <c r="AC28" s="51">
        <f>ガント!AL132</f>
        <v>27</v>
      </c>
      <c r="AD28" s="51">
        <f>ガント!AM132</f>
        <v>46</v>
      </c>
      <c r="AE28" s="51">
        <f>ガント!AN132</f>
        <v>46</v>
      </c>
      <c r="AF28" s="51">
        <f>ガント!AO132</f>
        <v>46</v>
      </c>
      <c r="AG28" s="51">
        <f>ガント!AP132</f>
        <v>49</v>
      </c>
      <c r="AH28" s="51">
        <f>ガント!AQ132</f>
        <v>52</v>
      </c>
      <c r="AI28" s="51">
        <f>ガント!AR132</f>
        <v>55</v>
      </c>
      <c r="AJ28" s="51">
        <f>ガント!AS132</f>
        <v>58</v>
      </c>
      <c r="AK28" s="51">
        <f>ガント!AT132</f>
        <v>74</v>
      </c>
      <c r="AL28" s="51">
        <f>ガント!AU132</f>
        <v>74</v>
      </c>
      <c r="AM28" s="51">
        <f>ガント!AV132</f>
        <v>74</v>
      </c>
      <c r="AN28" s="51">
        <f>ガント!AW132</f>
        <v>78</v>
      </c>
      <c r="AO28" s="51">
        <f>ガント!AX132</f>
        <v>82</v>
      </c>
      <c r="AP28" s="51">
        <f>ガント!AY132</f>
        <v>86</v>
      </c>
      <c r="AQ28" s="51">
        <f>ガント!AZ132</f>
        <v>90</v>
      </c>
      <c r="AR28" s="51">
        <f>ガント!BA132</f>
        <v>109</v>
      </c>
      <c r="AS28" s="51">
        <f>ガント!BB132</f>
        <v>109</v>
      </c>
      <c r="AT28" s="51">
        <f>ガント!BC132</f>
        <v>109</v>
      </c>
      <c r="AU28" s="51">
        <f>ガント!BD132</f>
        <v>113</v>
      </c>
      <c r="AV28" s="51">
        <f>ガント!BE132</f>
        <v>117</v>
      </c>
      <c r="AW28" s="51">
        <f>ガント!BF132</f>
        <v>121</v>
      </c>
      <c r="AX28" s="51">
        <f>ガント!BG132</f>
        <v>125</v>
      </c>
      <c r="AY28" s="51">
        <f>ガント!BH132</f>
        <v>144</v>
      </c>
      <c r="AZ28" s="51">
        <f>ガント!BI132</f>
        <v>144</v>
      </c>
      <c r="BA28" s="51">
        <f>ガント!BJ132</f>
        <v>144</v>
      </c>
      <c r="BB28" s="51">
        <f>ガント!BK132</f>
        <v>145</v>
      </c>
      <c r="BC28" s="51">
        <f>ガント!BL132</f>
        <v>146</v>
      </c>
      <c r="BD28" s="51">
        <f>ガント!BM132</f>
        <v>148</v>
      </c>
      <c r="BE28" s="51">
        <f>ガント!BN132</f>
        <v>150</v>
      </c>
      <c r="BF28" s="51">
        <f>ガント!BO132</f>
        <v>163</v>
      </c>
      <c r="BG28" s="51">
        <f>ガント!BP132</f>
        <v>163</v>
      </c>
      <c r="BH28" s="51">
        <f>ガント!BQ132</f>
        <v>163</v>
      </c>
      <c r="BI28" s="51">
        <f>ガント!BR132</f>
        <v>165</v>
      </c>
      <c r="BJ28" s="51">
        <f>ガント!BS132</f>
        <v>167</v>
      </c>
      <c r="BK28" s="51">
        <f>ガント!BT132</f>
        <v>169</v>
      </c>
      <c r="BL28" s="51">
        <f>ガント!BU132</f>
        <v>171</v>
      </c>
      <c r="BM28" s="51">
        <f>ガント!BV132</f>
        <v>184</v>
      </c>
      <c r="BN28" s="51">
        <f>ガント!BW132</f>
        <v>184</v>
      </c>
      <c r="BO28" s="51">
        <f>ガント!BX132</f>
        <v>184</v>
      </c>
      <c r="BP28" s="51">
        <f>ガント!BY132</f>
        <v>185</v>
      </c>
      <c r="BQ28" s="51">
        <f>ガント!BZ132</f>
        <v>186</v>
      </c>
      <c r="BR28" s="51">
        <f>ガント!CA132</f>
        <v>187</v>
      </c>
      <c r="BS28" s="51">
        <f>ガント!CB132</f>
        <v>188</v>
      </c>
      <c r="BT28" s="51">
        <f>ガント!CC132</f>
        <v>198</v>
      </c>
      <c r="BU28" s="51">
        <f>ガント!CD132</f>
        <v>198</v>
      </c>
      <c r="BV28" s="51">
        <f>ガント!CE132</f>
        <v>198</v>
      </c>
      <c r="BW28" s="51">
        <f>ガント!CF132</f>
        <v>199</v>
      </c>
      <c r="BX28" s="51">
        <f>ガント!CG132</f>
        <v>200</v>
      </c>
      <c r="BY28" s="51">
        <f>ガント!CH132</f>
        <v>201</v>
      </c>
      <c r="BZ28" s="51">
        <f>ガント!CI132</f>
        <v>202</v>
      </c>
      <c r="CA28" s="51">
        <f>ガント!CJ132</f>
        <v>212</v>
      </c>
      <c r="CB28" s="51">
        <f>ガント!CK132</f>
        <v>212</v>
      </c>
      <c r="CC28" s="51">
        <f>ガント!CL132</f>
        <v>212</v>
      </c>
      <c r="CD28" s="51">
        <f>ガント!CM132</f>
        <v>217</v>
      </c>
      <c r="CE28" s="51">
        <f>ガント!CN132</f>
        <v>222</v>
      </c>
      <c r="CF28" s="51">
        <f>ガント!CO132</f>
        <v>227</v>
      </c>
      <c r="CG28" s="51">
        <f>ガント!CP132</f>
        <v>232</v>
      </c>
      <c r="CH28" s="51">
        <f>ガント!CQ132</f>
        <v>254</v>
      </c>
      <c r="CI28" s="51">
        <f>ガント!CR132</f>
        <v>254</v>
      </c>
      <c r="CJ28" s="51">
        <f>ガント!CS132</f>
        <v>254</v>
      </c>
      <c r="CK28" s="51">
        <f>ガント!CT132</f>
        <v>257</v>
      </c>
      <c r="CL28" s="51">
        <f>ガント!CU132</f>
        <v>260</v>
      </c>
      <c r="CM28" s="51">
        <f>ガント!CV132</f>
        <v>263</v>
      </c>
      <c r="CN28" s="51">
        <f>ガント!CW132</f>
        <v>266</v>
      </c>
      <c r="CO28" s="51">
        <f>ガント!CX132</f>
        <v>270</v>
      </c>
      <c r="CP28" s="51">
        <f>ガント!CY132</f>
        <v>270</v>
      </c>
      <c r="CQ28" s="51">
        <f>ガント!CZ132</f>
        <v>270</v>
      </c>
      <c r="CR28" s="51">
        <f>ガント!DA132</f>
        <v>273</v>
      </c>
      <c r="CS28" s="51">
        <f>ガント!DB132</f>
        <v>276</v>
      </c>
      <c r="CT28" s="51">
        <f>ガント!DC132</f>
        <v>279</v>
      </c>
      <c r="CU28" s="51">
        <f>ガント!DD132</f>
        <v>282</v>
      </c>
      <c r="CV28" s="51">
        <f>ガント!DE132</f>
        <v>286</v>
      </c>
      <c r="CW28" s="51">
        <f>ガント!DF132</f>
        <v>286</v>
      </c>
      <c r="CX28" s="51">
        <f>ガント!DG132</f>
        <v>286</v>
      </c>
      <c r="CY28" s="51">
        <f>ガント!DH132</f>
        <v>286</v>
      </c>
      <c r="CZ28" s="51">
        <f>ガント!DI132</f>
        <v>286</v>
      </c>
      <c r="DA28" s="51">
        <f>ガント!DJ132</f>
        <v>286</v>
      </c>
      <c r="DB28" s="51">
        <f>ガント!DK132</f>
        <v>286</v>
      </c>
      <c r="DC28" s="51">
        <f>ガント!DL132</f>
        <v>290</v>
      </c>
      <c r="DD28" s="51">
        <f>ガント!DM132</f>
        <v>290</v>
      </c>
      <c r="DE28" s="51">
        <f>ガント!DN132</f>
        <v>290</v>
      </c>
      <c r="DF28" s="51">
        <f>ガント!DO132</f>
        <v>290</v>
      </c>
      <c r="DG28" s="51">
        <f>ガント!DP132</f>
        <v>290</v>
      </c>
      <c r="DH28" s="51">
        <f>ガント!DQ132</f>
        <v>290</v>
      </c>
      <c r="DI28" s="51">
        <f>ガント!DR132</f>
        <v>290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8</v>
      </c>
      <c r="J29" s="51">
        <f ca="1">IF(TODAY()&gt;=J$27,ガント!S133,NA())</f>
        <v>8</v>
      </c>
      <c r="K29" s="51">
        <f ca="1">IF(TODAY()&gt;=K$27,ガント!T133,NA())</f>
        <v>8</v>
      </c>
      <c r="L29" s="51">
        <f ca="1">IF(TODAY()&gt;=L$27,ガント!U133,NA())</f>
        <v>8</v>
      </c>
      <c r="M29" s="51">
        <f ca="1">IF(TODAY()&gt;=M$27,ガント!V133,NA())</f>
        <v>8</v>
      </c>
      <c r="N29" s="51">
        <f ca="1">IF(TODAY()&gt;=N$27,ガント!W133,NA())</f>
        <v>8</v>
      </c>
      <c r="O29" s="51">
        <f ca="1">IF(TODAY()&gt;=O$27,ガント!X133,NA())</f>
        <v>8</v>
      </c>
      <c r="P29" s="51">
        <f ca="1">IF(TODAY()&gt;=P$27,ガント!Y133,NA())</f>
        <v>12</v>
      </c>
      <c r="Q29" s="51">
        <f ca="1">IF(TODAY()&gt;=Q$27,ガント!Z133,NA())</f>
        <v>12</v>
      </c>
      <c r="R29" s="51">
        <f ca="1">IF(TODAY()&gt;=R$27,ガント!AA133,NA())</f>
        <v>12</v>
      </c>
      <c r="S29" s="51">
        <f ca="1">IF(TODAY()&gt;=S$27,ガント!AB133,NA())</f>
        <v>12</v>
      </c>
      <c r="T29" s="51">
        <f ca="1">IF(TODAY()&gt;=T$27,ガント!AC133,NA())</f>
        <v>12</v>
      </c>
      <c r="U29" s="51">
        <f ca="1">IF(TODAY()&gt;=U$27,ガント!AD133,NA())</f>
        <v>12</v>
      </c>
      <c r="V29" s="51">
        <f ca="1">IF(TODAY()&gt;=V$27,ガント!AE133,NA())</f>
        <v>12</v>
      </c>
      <c r="W29" s="51">
        <f ca="1">IF(TODAY()&gt;=W$27,ガント!AF133,NA())</f>
        <v>12</v>
      </c>
      <c r="X29" s="51">
        <f ca="1">IF(TODAY()&gt;=X$27,ガント!AG133,NA())</f>
        <v>12</v>
      </c>
      <c r="Y29" s="51">
        <f ca="1">IF(TODAY()&gt;=Y$27,ガント!AH133,NA())</f>
        <v>12</v>
      </c>
      <c r="Z29" s="51">
        <f ca="1">IF(TODAY()&gt;=Z$27,ガント!AI133,NA())</f>
        <v>13</v>
      </c>
      <c r="AA29" s="51">
        <f ca="1">IF(TODAY()&gt;=AA$27,ガント!AJ133,NA())</f>
        <v>14</v>
      </c>
      <c r="AB29" s="51">
        <f ca="1">IF(TODAY()&gt;=AB$27,ガント!AK133,NA())</f>
        <v>14</v>
      </c>
      <c r="AC29" s="51">
        <f ca="1">IF(TODAY()&gt;=AC$27,ガント!AL133,NA())</f>
        <v>15</v>
      </c>
      <c r="AD29" s="51">
        <f ca="1">IF(TODAY()&gt;=AD$27,ガント!AM133,NA())</f>
        <v>21</v>
      </c>
      <c r="AE29" s="51">
        <f ca="1">IF(TODAY()&gt;=AE$27,ガント!AN133,NA())</f>
        <v>21</v>
      </c>
      <c r="AF29" s="51">
        <f ca="1">IF(TODAY()&gt;=AF$27,ガント!AO133,NA())</f>
        <v>21</v>
      </c>
      <c r="AG29" s="51">
        <f ca="1">IF(TODAY()&gt;=AG$27,ガント!AP133,NA())</f>
        <v>21</v>
      </c>
      <c r="AH29" s="51">
        <f ca="1">IF(TODAY()&gt;=AH$27,ガント!AQ133,NA())</f>
        <v>21</v>
      </c>
      <c r="AI29" s="51">
        <f ca="1">IF(TODAY()&gt;=AI$27,ガント!AR133,NA())</f>
        <v>21</v>
      </c>
      <c r="AJ29" s="51">
        <f ca="1">IF(TODAY()&gt;=AJ$27,ガント!AS133,NA())</f>
        <v>22</v>
      </c>
      <c r="AK29" s="51">
        <f ca="1">IF(TODAY()&gt;=AK$27,ガント!AT133,NA())</f>
        <v>31</v>
      </c>
      <c r="AL29" s="51">
        <f ca="1">IF(TODAY()&gt;=AL$27,ガント!AU133,NA())</f>
        <v>31</v>
      </c>
      <c r="AM29" s="51">
        <f ca="1">IF(TODAY()&gt;=AM$27,ガント!AV133,NA())</f>
        <v>31</v>
      </c>
      <c r="AN29" s="51">
        <f ca="1">IF(TODAY()&gt;=AN$27,ガント!AW133,NA())</f>
        <v>35</v>
      </c>
      <c r="AO29" s="51">
        <f ca="1">IF(TODAY()&gt;=AO$27,ガント!AX133,NA())</f>
        <v>39</v>
      </c>
      <c r="AP29" s="51">
        <f ca="1">IF(TODAY()&gt;=AP$27,ガント!AY133,NA())</f>
        <v>43</v>
      </c>
      <c r="AQ29" s="51">
        <f ca="1">IF(TODAY()&gt;=AQ$27,ガント!AZ133,NA())</f>
        <v>47</v>
      </c>
      <c r="AR29" s="51">
        <f ca="1">IF(TODAY()&gt;=AR$27,ガント!BA133,NA())</f>
        <v>76</v>
      </c>
      <c r="AS29" s="51">
        <f ca="1">IF(TODAY()&gt;=AS$27,ガント!BB133,NA())</f>
        <v>77</v>
      </c>
      <c r="AT29" s="51">
        <f ca="1">IF(TODAY()&gt;=AT$27,ガント!BC133,NA())</f>
        <v>77</v>
      </c>
      <c r="AU29" s="51">
        <f ca="1">IF(TODAY()&gt;=AU$27,ガント!BD133,NA())</f>
        <v>82</v>
      </c>
      <c r="AV29" s="51">
        <f ca="1">IF(TODAY()&gt;=AV$27,ガント!BE133,NA())</f>
        <v>94</v>
      </c>
      <c r="AW29" s="51">
        <f ca="1">IF(TODAY()&gt;=AW$27,ガント!BF133,NA())</f>
        <v>98</v>
      </c>
      <c r="AX29" s="51">
        <f ca="1">IF(TODAY()&gt;=AX$27,ガント!BG133,NA())</f>
        <v>102</v>
      </c>
      <c r="AY29" s="51">
        <f ca="1">IF(TODAY()&gt;=AY$27,ガント!BH133,NA())</f>
        <v>123</v>
      </c>
      <c r="AZ29" s="51">
        <f ca="1">IF(TODAY()&gt;=AZ$27,ガント!BI133,NA())</f>
        <v>123</v>
      </c>
      <c r="BA29" s="51">
        <f ca="1">IF(TODAY()&gt;=BA$27,ガント!BJ133,NA())</f>
        <v>123</v>
      </c>
      <c r="BB29" s="51">
        <f ca="1">IF(TODAY()&gt;=BB$27,ガント!BK133,NA())</f>
        <v>130</v>
      </c>
      <c r="BC29" s="51">
        <f ca="1">IF(TODAY()&gt;=BC$27,ガント!BL133,NA())</f>
        <v>135</v>
      </c>
      <c r="BD29" s="51">
        <f ca="1">IF(TODAY()&gt;=BD$27,ガント!BM133,NA())</f>
        <v>136</v>
      </c>
      <c r="BE29" s="51">
        <f ca="1">IF(TODAY()&gt;=BE$27,ガント!BN133,NA())</f>
        <v>136</v>
      </c>
      <c r="BF29" s="51">
        <f ca="1">IF(TODAY()&gt;=BF$27,ガント!BO133,NA())</f>
        <v>140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12</v>
      </c>
      <c r="C30" s="48">
        <f ca="1">IF(TODAY()&gt;=C$27,ガント!L134,NA())</f>
        <v>12</v>
      </c>
      <c r="D30" s="48">
        <f ca="1">IF(TODAY()&gt;=D$27,ガント!M134,NA())</f>
        <v>12</v>
      </c>
      <c r="E30" s="48">
        <f ca="1">IF(TODAY()&gt;=E$27,ガント!N134,NA())</f>
        <v>12</v>
      </c>
      <c r="F30" s="48">
        <f ca="1">IF(TODAY()&gt;=F$27,ガント!O134,NA())</f>
        <v>12</v>
      </c>
      <c r="G30" s="48">
        <f ca="1">IF(TODAY()&gt;=G$27,ガント!P134,NA())</f>
        <v>12</v>
      </c>
      <c r="H30" s="48">
        <f ca="1">IF(TODAY()&gt;=H$27,ガント!Q134,NA())</f>
        <v>12</v>
      </c>
      <c r="I30" s="48">
        <f ca="1">IF(TODAY()&gt;=I$27,ガント!R134,NA())</f>
        <v>12</v>
      </c>
      <c r="J30" s="48">
        <f ca="1">IF(TODAY()&gt;=J$27,ガント!S134,NA())</f>
        <v>12</v>
      </c>
      <c r="K30" s="48">
        <f ca="1">IF(TODAY()&gt;=K$27,ガント!T134,NA())</f>
        <v>12</v>
      </c>
      <c r="L30" s="48">
        <f ca="1">IF(TODAY()&gt;=L$27,ガント!U134,NA())</f>
        <v>12</v>
      </c>
      <c r="M30" s="48">
        <f ca="1">IF(TODAY()&gt;=M$27,ガント!V134,NA())</f>
        <v>12</v>
      </c>
      <c r="N30" s="48">
        <f ca="1">IF(TODAY()&gt;=N$27,ガント!W134,NA())</f>
        <v>12</v>
      </c>
      <c r="O30" s="48">
        <f ca="1">IF(TODAY()&gt;=O$27,ガント!X134,NA())</f>
        <v>12</v>
      </c>
      <c r="P30" s="48">
        <f ca="1">IF(TODAY()&gt;=P$27,ガント!Y134,NA())</f>
        <v>12</v>
      </c>
      <c r="Q30" s="48">
        <f ca="1">IF(TODAY()&gt;=Q$27,ガント!Z134,NA())</f>
        <v>12</v>
      </c>
      <c r="R30" s="48">
        <f ca="1">IF(TODAY()&gt;=R$27,ガント!AA134,NA())</f>
        <v>12</v>
      </c>
      <c r="S30" s="48">
        <f ca="1">IF(TODAY()&gt;=S$27,ガント!AB134,NA())</f>
        <v>12</v>
      </c>
      <c r="T30" s="48">
        <f ca="1">IF(TODAY()&gt;=T$27,ガント!AC134,NA())</f>
        <v>12</v>
      </c>
      <c r="U30" s="48">
        <f ca="1">IF(TODAY()&gt;=U$27,ガント!AD134,NA())</f>
        <v>12</v>
      </c>
      <c r="V30" s="48">
        <f ca="1">IF(TODAY()&gt;=V$27,ガント!AE134,NA())</f>
        <v>12</v>
      </c>
      <c r="W30" s="48">
        <f ca="1">IF(TODAY()&gt;=W$27,ガント!AF134,NA())</f>
        <v>12</v>
      </c>
      <c r="X30" s="48">
        <f ca="1">IF(TODAY()&gt;=X$27,ガント!AG134,NA())</f>
        <v>12</v>
      </c>
      <c r="Y30" s="48">
        <f ca="1">IF(TODAY()&gt;=Y$27,ガント!AH134,NA())</f>
        <v>12</v>
      </c>
      <c r="Z30" s="48">
        <f ca="1">IF(TODAY()&gt;=Z$27,ガント!AI134,NA())</f>
        <v>12</v>
      </c>
      <c r="AA30" s="48">
        <f ca="1">IF(TODAY()&gt;=AA$27,ガント!AJ134,NA())</f>
        <v>12</v>
      </c>
      <c r="AB30" s="48">
        <f ca="1">IF(TODAY()&gt;=AB$27,ガント!AK134,NA())</f>
        <v>12</v>
      </c>
      <c r="AC30" s="48">
        <f ca="1">IF(TODAY()&gt;=AC$27,ガント!AL134,NA())</f>
        <v>16</v>
      </c>
      <c r="AD30" s="48">
        <f ca="1">IF(TODAY()&gt;=AD$27,ガント!AM134,NA())</f>
        <v>19</v>
      </c>
      <c r="AE30" s="48">
        <f ca="1">IF(TODAY()&gt;=AE$27,ガント!AN134,NA())</f>
        <v>19</v>
      </c>
      <c r="AF30" s="48">
        <f ca="1">IF(TODAY()&gt;=AF$27,ガント!AO134,NA())</f>
        <v>19</v>
      </c>
      <c r="AG30" s="48">
        <f ca="1">IF(TODAY()&gt;=AG$27,ガント!AP134,NA())</f>
        <v>19</v>
      </c>
      <c r="AH30" s="48">
        <f ca="1">IF(TODAY()&gt;=AH$27,ガント!AQ134,NA())</f>
        <v>19</v>
      </c>
      <c r="AI30" s="48">
        <f ca="1">IF(TODAY()&gt;=AI$27,ガント!AR134,NA())</f>
        <v>19</v>
      </c>
      <c r="AJ30" s="48">
        <f ca="1">IF(TODAY()&gt;=AJ$27,ガント!AS134,NA())</f>
        <v>19</v>
      </c>
      <c r="AK30" s="48">
        <f ca="1">IF(TODAY()&gt;=AK$27,ガント!AT134,NA())</f>
        <v>19</v>
      </c>
      <c r="AL30" s="48">
        <f ca="1">IF(TODAY()&gt;=AL$27,ガント!AU134,NA())</f>
        <v>19</v>
      </c>
      <c r="AM30" s="48">
        <f ca="1">IF(TODAY()&gt;=AM$27,ガント!AV134,NA())</f>
        <v>19</v>
      </c>
      <c r="AN30" s="48">
        <f ca="1">IF(TODAY()&gt;=AN$27,ガント!AW134,NA())</f>
        <v>19</v>
      </c>
      <c r="AO30" s="48">
        <f ca="1">IF(TODAY()&gt;=AO$27,ガント!AX134,NA())</f>
        <v>19</v>
      </c>
      <c r="AP30" s="48">
        <f ca="1">IF(TODAY()&gt;=AP$27,ガント!AY134,NA())</f>
        <v>19</v>
      </c>
      <c r="AQ30" s="48">
        <f ca="1">IF(TODAY()&gt;=AQ$27,ガント!AZ134,NA())</f>
        <v>19</v>
      </c>
      <c r="AR30" s="48">
        <f ca="1">IF(TODAY()&gt;=AR$27,ガント!BA134,NA())</f>
        <v>19</v>
      </c>
      <c r="AS30" s="48">
        <f ca="1">IF(TODAY()&gt;=AS$27,ガント!BB134,NA())</f>
        <v>19</v>
      </c>
      <c r="AT30" s="48">
        <f ca="1">IF(TODAY()&gt;=AT$27,ガント!BC134,NA())</f>
        <v>19</v>
      </c>
      <c r="AU30" s="48">
        <f ca="1">IF(TODAY()&gt;=AU$27,ガント!BD134,NA())</f>
        <v>19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29</v>
      </c>
      <c r="AZ30" s="48">
        <f ca="1">IF(TODAY()&gt;=AZ$27,ガント!BI134,NA())</f>
        <v>29</v>
      </c>
      <c r="BA30" s="48">
        <f ca="1">IF(TODAY()&gt;=BA$27,ガント!BJ134,NA())</f>
        <v>29</v>
      </c>
      <c r="BB30" s="48">
        <f ca="1">IF(TODAY()&gt;=BB$27,ガント!BK134,NA())</f>
        <v>43</v>
      </c>
      <c r="BC30" s="48">
        <f ca="1">IF(TODAY()&gt;=BC$27,ガント!BL134,NA())</f>
        <v>111</v>
      </c>
      <c r="BD30" s="48">
        <f ca="1">IF(TODAY()&gt;=BD$27,ガント!BM134,NA())</f>
        <v>111</v>
      </c>
      <c r="BE30" s="48">
        <f ca="1">IF(TODAY()&gt;=BE$27,ガント!BN134,NA())</f>
        <v>111</v>
      </c>
      <c r="BF30" s="48">
        <f ca="1">IF(TODAY()&gt;=BF$27,ガント!BO134,NA())</f>
        <v>111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45</v>
      </c>
      <c r="B31" s="46">
        <f t="shared" ref="B31:AG31" ca="1" si="0">IF(ISERR(B30-B28),NA(),B30-B28)</f>
        <v>8</v>
      </c>
      <c r="C31" s="46">
        <f t="shared" ca="1" si="0"/>
        <v>8</v>
      </c>
      <c r="D31" s="46">
        <f t="shared" ca="1" si="0"/>
        <v>8</v>
      </c>
      <c r="E31" s="46">
        <f t="shared" ca="1" si="0"/>
        <v>8</v>
      </c>
      <c r="F31" s="46">
        <f t="shared" ca="1" si="0"/>
        <v>8</v>
      </c>
      <c r="G31" s="46">
        <f t="shared" ca="1" si="0"/>
        <v>8</v>
      </c>
      <c r="H31" s="46">
        <f t="shared" ca="1" si="0"/>
        <v>8</v>
      </c>
      <c r="I31" s="46">
        <f t="shared" ca="1" si="0"/>
        <v>4</v>
      </c>
      <c r="J31" s="46">
        <f t="shared" ca="1" si="0"/>
        <v>4</v>
      </c>
      <c r="K31" s="46">
        <f t="shared" ca="1" si="0"/>
        <v>4</v>
      </c>
      <c r="L31" s="46">
        <f t="shared" ca="1" si="0"/>
        <v>3</v>
      </c>
      <c r="M31" s="46">
        <f t="shared" ca="1" si="0"/>
        <v>2</v>
      </c>
      <c r="N31" s="46">
        <f t="shared" ca="1" si="0"/>
        <v>1</v>
      </c>
      <c r="O31" s="46">
        <f t="shared" ca="1" si="0"/>
        <v>0</v>
      </c>
      <c r="P31" s="46">
        <f t="shared" ca="1" si="0"/>
        <v>-7</v>
      </c>
      <c r="Q31" s="46">
        <f t="shared" ca="1" si="0"/>
        <v>-7</v>
      </c>
      <c r="R31" s="46">
        <f t="shared" ca="1" si="0"/>
        <v>-7</v>
      </c>
      <c r="S31" s="46">
        <f t="shared" ca="1" si="0"/>
        <v>-7</v>
      </c>
      <c r="T31" s="46">
        <f t="shared" ca="1" si="0"/>
        <v>-7</v>
      </c>
      <c r="U31" s="46">
        <f t="shared" ca="1" si="0"/>
        <v>-7</v>
      </c>
      <c r="V31" s="46">
        <f t="shared" ca="1" si="0"/>
        <v>-7</v>
      </c>
      <c r="W31" s="46">
        <f t="shared" ca="1" si="0"/>
        <v>-7</v>
      </c>
      <c r="X31" s="46">
        <f t="shared" ca="1" si="0"/>
        <v>-7</v>
      </c>
      <c r="Y31" s="46">
        <f t="shared" ca="1" si="0"/>
        <v>-7</v>
      </c>
      <c r="Z31" s="46">
        <f t="shared" ca="1" si="0"/>
        <v>-9</v>
      </c>
      <c r="AA31" s="46">
        <f t="shared" ca="1" si="0"/>
        <v>-11</v>
      </c>
      <c r="AB31" s="46">
        <f t="shared" ca="1" si="0"/>
        <v>-13</v>
      </c>
      <c r="AC31" s="46">
        <f t="shared" ca="1" si="0"/>
        <v>-11</v>
      </c>
      <c r="AD31" s="46">
        <f ca="1">IF(ISERR(AD30-AD28),NA(),AD30-AD28)</f>
        <v>-27</v>
      </c>
      <c r="AE31" s="46">
        <f t="shared" ca="1" si="0"/>
        <v>-27</v>
      </c>
      <c r="AF31" s="46">
        <f t="shared" ca="1" si="0"/>
        <v>-27</v>
      </c>
      <c r="AG31" s="46">
        <f t="shared" ca="1" si="0"/>
        <v>-30</v>
      </c>
      <c r="AH31" s="46">
        <f t="shared" ref="AH31:BM31" ca="1" si="1">IF(ISERR(AH30-AH28),NA(),AH30-AH28)</f>
        <v>-33</v>
      </c>
      <c r="AI31" s="46">
        <f t="shared" ca="1" si="1"/>
        <v>-36</v>
      </c>
      <c r="AJ31" s="46">
        <f t="shared" ca="1" si="1"/>
        <v>-39</v>
      </c>
      <c r="AK31" s="46">
        <f t="shared" ca="1" si="1"/>
        <v>-55</v>
      </c>
      <c r="AL31" s="46">
        <f t="shared" ca="1" si="1"/>
        <v>-55</v>
      </c>
      <c r="AM31" s="46">
        <f t="shared" ca="1" si="1"/>
        <v>-55</v>
      </c>
      <c r="AN31" s="46">
        <f t="shared" ca="1" si="1"/>
        <v>-59</v>
      </c>
      <c r="AO31" s="46">
        <f t="shared" ca="1" si="1"/>
        <v>-63</v>
      </c>
      <c r="AP31" s="46">
        <f t="shared" ca="1" si="1"/>
        <v>-67</v>
      </c>
      <c r="AQ31" s="46">
        <f t="shared" ca="1" si="1"/>
        <v>-71</v>
      </c>
      <c r="AR31" s="46">
        <f t="shared" ca="1" si="1"/>
        <v>-90</v>
      </c>
      <c r="AS31" s="46">
        <f t="shared" ca="1" si="1"/>
        <v>-90</v>
      </c>
      <c r="AT31" s="46">
        <f t="shared" ca="1" si="1"/>
        <v>-90</v>
      </c>
      <c r="AU31" s="46">
        <f t="shared" ca="1" si="1"/>
        <v>-94</v>
      </c>
      <c r="AV31" s="46">
        <f t="shared" ca="1" si="1"/>
        <v>-93</v>
      </c>
      <c r="AW31" s="46">
        <f t="shared" ca="1" si="1"/>
        <v>-97</v>
      </c>
      <c r="AX31" s="46">
        <f t="shared" ca="1" si="1"/>
        <v>-101</v>
      </c>
      <c r="AY31" s="46">
        <f t="shared" ca="1" si="1"/>
        <v>-115</v>
      </c>
      <c r="AZ31" s="46">
        <f t="shared" ca="1" si="1"/>
        <v>-115</v>
      </c>
      <c r="BA31" s="46">
        <f t="shared" ca="1" si="1"/>
        <v>-115</v>
      </c>
      <c r="BB31" s="46">
        <f t="shared" ca="1" si="1"/>
        <v>-102</v>
      </c>
      <c r="BC31" s="46">
        <f t="shared" ca="1" si="1"/>
        <v>-35</v>
      </c>
      <c r="BD31" s="46">
        <f t="shared" ca="1" si="1"/>
        <v>-37</v>
      </c>
      <c r="BE31" s="46">
        <f t="shared" ca="1" si="1"/>
        <v>-39</v>
      </c>
      <c r="BF31" s="46">
        <f t="shared" ca="1" si="1"/>
        <v>-52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46</v>
      </c>
      <c r="B32" s="44">
        <f t="shared" ref="B32:AG32" ca="1" si="4">IF(ISERR(B30-B29),NA(),B30-B29)</f>
        <v>8</v>
      </c>
      <c r="C32" s="44">
        <f t="shared" ca="1" si="4"/>
        <v>8</v>
      </c>
      <c r="D32" s="44">
        <f t="shared" ca="1" si="4"/>
        <v>8</v>
      </c>
      <c r="E32" s="44">
        <f t="shared" ca="1" si="4"/>
        <v>8</v>
      </c>
      <c r="F32" s="44">
        <f t="shared" ca="1" si="4"/>
        <v>8</v>
      </c>
      <c r="G32" s="44">
        <f t="shared" ca="1" si="4"/>
        <v>8</v>
      </c>
      <c r="H32" s="44">
        <f t="shared" ca="1" si="4"/>
        <v>8</v>
      </c>
      <c r="I32" s="44">
        <f t="shared" ca="1" si="4"/>
        <v>4</v>
      </c>
      <c r="J32" s="44">
        <f t="shared" ca="1" si="4"/>
        <v>4</v>
      </c>
      <c r="K32" s="44">
        <f t="shared" ca="1" si="4"/>
        <v>4</v>
      </c>
      <c r="L32" s="44">
        <f t="shared" ca="1" si="4"/>
        <v>4</v>
      </c>
      <c r="M32" s="44">
        <f t="shared" ca="1" si="4"/>
        <v>4</v>
      </c>
      <c r="N32" s="44">
        <f t="shared" ca="1" si="4"/>
        <v>4</v>
      </c>
      <c r="O32" s="44">
        <f t="shared" ca="1" si="4"/>
        <v>4</v>
      </c>
      <c r="P32" s="44">
        <f t="shared" ca="1" si="4"/>
        <v>0</v>
      </c>
      <c r="Q32" s="44">
        <f t="shared" ca="1" si="4"/>
        <v>0</v>
      </c>
      <c r="R32" s="44">
        <f t="shared" ca="1" si="4"/>
        <v>0</v>
      </c>
      <c r="S32" s="44">
        <f t="shared" ca="1" si="4"/>
        <v>0</v>
      </c>
      <c r="T32" s="44">
        <f t="shared" ca="1" si="4"/>
        <v>0</v>
      </c>
      <c r="U32" s="44">
        <f t="shared" ca="1" si="4"/>
        <v>0</v>
      </c>
      <c r="V32" s="44">
        <f t="shared" ca="1" si="4"/>
        <v>0</v>
      </c>
      <c r="W32" s="44">
        <f t="shared" ca="1" si="4"/>
        <v>0</v>
      </c>
      <c r="X32" s="44">
        <f t="shared" ca="1" si="4"/>
        <v>0</v>
      </c>
      <c r="Y32" s="44">
        <f t="shared" ca="1" si="4"/>
        <v>0</v>
      </c>
      <c r="Z32" s="44">
        <f t="shared" ca="1" si="4"/>
        <v>-1</v>
      </c>
      <c r="AA32" s="44">
        <f t="shared" ca="1" si="4"/>
        <v>-2</v>
      </c>
      <c r="AB32" s="44">
        <f t="shared" ca="1" si="4"/>
        <v>-2</v>
      </c>
      <c r="AC32" s="44">
        <f t="shared" ca="1" si="4"/>
        <v>1</v>
      </c>
      <c r="AD32" s="44">
        <f t="shared" ca="1" si="4"/>
        <v>-2</v>
      </c>
      <c r="AE32" s="44">
        <f t="shared" ca="1" si="4"/>
        <v>-2</v>
      </c>
      <c r="AF32" s="44">
        <f t="shared" ca="1" si="4"/>
        <v>-2</v>
      </c>
      <c r="AG32" s="44">
        <f t="shared" ca="1" si="4"/>
        <v>-2</v>
      </c>
      <c r="AH32" s="44">
        <f t="shared" ref="AH32:BM32" ca="1" si="5">IF(ISERR(AH30-AH29),NA(),AH30-AH29)</f>
        <v>-2</v>
      </c>
      <c r="AI32" s="44">
        <f t="shared" ca="1" si="5"/>
        <v>-2</v>
      </c>
      <c r="AJ32" s="44">
        <f t="shared" ca="1" si="5"/>
        <v>-3</v>
      </c>
      <c r="AK32" s="44">
        <f t="shared" ca="1" si="5"/>
        <v>-12</v>
      </c>
      <c r="AL32" s="44">
        <f t="shared" ca="1" si="5"/>
        <v>-12</v>
      </c>
      <c r="AM32" s="44">
        <f t="shared" ca="1" si="5"/>
        <v>-12</v>
      </c>
      <c r="AN32" s="44">
        <f t="shared" ca="1" si="5"/>
        <v>-16</v>
      </c>
      <c r="AO32" s="44">
        <f t="shared" ca="1" si="5"/>
        <v>-20</v>
      </c>
      <c r="AP32" s="44">
        <f t="shared" ca="1" si="5"/>
        <v>-24</v>
      </c>
      <c r="AQ32" s="44">
        <f t="shared" ca="1" si="5"/>
        <v>-28</v>
      </c>
      <c r="AR32" s="44">
        <f t="shared" ca="1" si="5"/>
        <v>-57</v>
      </c>
      <c r="AS32" s="44">
        <f t="shared" ca="1" si="5"/>
        <v>-58</v>
      </c>
      <c r="AT32" s="44">
        <f t="shared" ca="1" si="5"/>
        <v>-58</v>
      </c>
      <c r="AU32" s="44">
        <f t="shared" ca="1" si="5"/>
        <v>-63</v>
      </c>
      <c r="AV32" s="44">
        <f t="shared" ca="1" si="5"/>
        <v>-70</v>
      </c>
      <c r="AW32" s="44">
        <f t="shared" ca="1" si="5"/>
        <v>-74</v>
      </c>
      <c r="AX32" s="44">
        <f t="shared" ca="1" si="5"/>
        <v>-78</v>
      </c>
      <c r="AY32" s="44">
        <f t="shared" ca="1" si="5"/>
        <v>-94</v>
      </c>
      <c r="AZ32" s="44">
        <f t="shared" ca="1" si="5"/>
        <v>-94</v>
      </c>
      <c r="BA32" s="44">
        <f t="shared" ca="1" si="5"/>
        <v>-94</v>
      </c>
      <c r="BB32" s="44">
        <f t="shared" ca="1" si="5"/>
        <v>-87</v>
      </c>
      <c r="BC32" s="44">
        <f t="shared" ca="1" si="5"/>
        <v>-24</v>
      </c>
      <c r="BD32" s="44">
        <f t="shared" ca="1" si="5"/>
        <v>-25</v>
      </c>
      <c r="BE32" s="44">
        <f t="shared" ca="1" si="5"/>
        <v>-25</v>
      </c>
      <c r="BF32" s="44">
        <f t="shared" ca="1" si="5"/>
        <v>-29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47</v>
      </c>
      <c r="B33" s="49">
        <f t="shared" ref="B33:AG33" ca="1" si="8">IF(ISERR(B30/B28),NA(),B30/B28)</f>
        <v>3</v>
      </c>
      <c r="C33" s="49">
        <f t="shared" ca="1" si="8"/>
        <v>3</v>
      </c>
      <c r="D33" s="49">
        <f t="shared" ca="1" si="8"/>
        <v>3</v>
      </c>
      <c r="E33" s="49">
        <f t="shared" ca="1" si="8"/>
        <v>3</v>
      </c>
      <c r="F33" s="49">
        <f t="shared" ca="1" si="8"/>
        <v>3</v>
      </c>
      <c r="G33" s="49">
        <f t="shared" ca="1" si="8"/>
        <v>3</v>
      </c>
      <c r="H33" s="49">
        <f t="shared" ca="1" si="8"/>
        <v>3</v>
      </c>
      <c r="I33" s="49">
        <f t="shared" ca="1" si="8"/>
        <v>1.5</v>
      </c>
      <c r="J33" s="49">
        <f t="shared" ca="1" si="8"/>
        <v>1.5</v>
      </c>
      <c r="K33" s="49">
        <f t="shared" ca="1" si="8"/>
        <v>1.5</v>
      </c>
      <c r="L33" s="49">
        <f t="shared" ca="1" si="8"/>
        <v>1.3333333333333333</v>
      </c>
      <c r="M33" s="49">
        <f t="shared" ca="1" si="8"/>
        <v>1.2</v>
      </c>
      <c r="N33" s="49">
        <f t="shared" ca="1" si="8"/>
        <v>1.0909090909090908</v>
      </c>
      <c r="O33" s="49">
        <f t="shared" ca="1" si="8"/>
        <v>1</v>
      </c>
      <c r="P33" s="49">
        <f t="shared" ca="1" si="8"/>
        <v>0.63157894736842102</v>
      </c>
      <c r="Q33" s="49">
        <f t="shared" ca="1" si="8"/>
        <v>0.63157894736842102</v>
      </c>
      <c r="R33" s="49">
        <f t="shared" ca="1" si="8"/>
        <v>0.63157894736842102</v>
      </c>
      <c r="S33" s="49">
        <f t="shared" ca="1" si="8"/>
        <v>0.63157894736842102</v>
      </c>
      <c r="T33" s="49">
        <f t="shared" ca="1" si="8"/>
        <v>0.63157894736842102</v>
      </c>
      <c r="U33" s="49">
        <f t="shared" ca="1" si="8"/>
        <v>0.63157894736842102</v>
      </c>
      <c r="V33" s="49">
        <f t="shared" ca="1" si="8"/>
        <v>0.63157894736842102</v>
      </c>
      <c r="W33" s="49">
        <f ca="1">IF(ISERR(W30/W28),NA(),W30/W28)</f>
        <v>0.63157894736842102</v>
      </c>
      <c r="X33" s="49">
        <f t="shared" ca="1" si="8"/>
        <v>0.63157894736842102</v>
      </c>
      <c r="Y33" s="49">
        <f t="shared" ca="1" si="8"/>
        <v>0.63157894736842102</v>
      </c>
      <c r="Z33" s="49">
        <f t="shared" ca="1" si="8"/>
        <v>0.5714285714285714</v>
      </c>
      <c r="AA33" s="49">
        <f t="shared" ca="1" si="8"/>
        <v>0.52173913043478259</v>
      </c>
      <c r="AB33" s="49">
        <f t="shared" ca="1" si="8"/>
        <v>0.48</v>
      </c>
      <c r="AC33" s="49">
        <f t="shared" ca="1" si="8"/>
        <v>0.59259259259259256</v>
      </c>
      <c r="AD33" s="49">
        <f t="shared" ca="1" si="8"/>
        <v>0.41304347826086957</v>
      </c>
      <c r="AE33" s="49">
        <f t="shared" ca="1" si="8"/>
        <v>0.41304347826086957</v>
      </c>
      <c r="AF33" s="49">
        <f t="shared" ca="1" si="8"/>
        <v>0.41304347826086957</v>
      </c>
      <c r="AG33" s="49">
        <f t="shared" ca="1" si="8"/>
        <v>0.38775510204081631</v>
      </c>
      <c r="AH33" s="49">
        <f t="shared" ref="AH33:BM33" ca="1" si="9">IF(ISERR(AH30/AH28),NA(),AH30/AH28)</f>
        <v>0.36538461538461536</v>
      </c>
      <c r="AI33" s="49">
        <f t="shared" ca="1" si="9"/>
        <v>0.34545454545454546</v>
      </c>
      <c r="AJ33" s="49">
        <f t="shared" ca="1" si="9"/>
        <v>0.32758620689655171</v>
      </c>
      <c r="AK33" s="49">
        <f t="shared" ca="1" si="9"/>
        <v>0.25675675675675674</v>
      </c>
      <c r="AL33" s="49">
        <f t="shared" ca="1" si="9"/>
        <v>0.25675675675675674</v>
      </c>
      <c r="AM33" s="49">
        <f t="shared" ca="1" si="9"/>
        <v>0.25675675675675674</v>
      </c>
      <c r="AN33" s="49">
        <f t="shared" ca="1" si="9"/>
        <v>0.24358974358974358</v>
      </c>
      <c r="AO33" s="49">
        <f t="shared" ca="1" si="9"/>
        <v>0.23170731707317074</v>
      </c>
      <c r="AP33" s="49">
        <f t="shared" ca="1" si="9"/>
        <v>0.22093023255813954</v>
      </c>
      <c r="AQ33" s="49">
        <f t="shared" ca="1" si="9"/>
        <v>0.21111111111111111</v>
      </c>
      <c r="AR33" s="49">
        <f t="shared" ca="1" si="9"/>
        <v>0.1743119266055046</v>
      </c>
      <c r="AS33" s="49">
        <f t="shared" ca="1" si="9"/>
        <v>0.1743119266055046</v>
      </c>
      <c r="AT33" s="49">
        <f t="shared" ca="1" si="9"/>
        <v>0.1743119266055046</v>
      </c>
      <c r="AU33" s="49">
        <f t="shared" ca="1" si="9"/>
        <v>0.16814159292035399</v>
      </c>
      <c r="AV33" s="49">
        <f t="shared" ca="1" si="9"/>
        <v>0.20512820512820512</v>
      </c>
      <c r="AW33" s="49">
        <f t="shared" ca="1" si="9"/>
        <v>0.19834710743801653</v>
      </c>
      <c r="AX33" s="49">
        <f t="shared" ca="1" si="9"/>
        <v>0.192</v>
      </c>
      <c r="AY33" s="49">
        <f t="shared" ca="1" si="9"/>
        <v>0.2013888888888889</v>
      </c>
      <c r="AZ33" s="49">
        <f t="shared" ca="1" si="9"/>
        <v>0.2013888888888889</v>
      </c>
      <c r="BA33" s="49">
        <f t="shared" ca="1" si="9"/>
        <v>0.2013888888888889</v>
      </c>
      <c r="BB33" s="49">
        <f t="shared" ca="1" si="9"/>
        <v>0.29655172413793102</v>
      </c>
      <c r="BC33" s="49">
        <f t="shared" ca="1" si="9"/>
        <v>0.76027397260273977</v>
      </c>
      <c r="BD33" s="49">
        <f t="shared" ca="1" si="9"/>
        <v>0.75</v>
      </c>
      <c r="BE33" s="49">
        <f t="shared" ca="1" si="9"/>
        <v>0.74</v>
      </c>
      <c r="BF33" s="49">
        <f t="shared" ca="1" si="9"/>
        <v>0.68098159509202449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48</v>
      </c>
      <c r="B34" s="49">
        <f t="shared" ref="B34:AG34" ca="1" si="12">IF(ISERR(B30/B29),NA(),B30/B29)</f>
        <v>3</v>
      </c>
      <c r="C34" s="49">
        <f t="shared" ca="1" si="12"/>
        <v>3</v>
      </c>
      <c r="D34" s="49">
        <f t="shared" ca="1" si="12"/>
        <v>3</v>
      </c>
      <c r="E34" s="49">
        <f t="shared" ca="1" si="12"/>
        <v>3</v>
      </c>
      <c r="F34" s="49">
        <f t="shared" ca="1" si="12"/>
        <v>3</v>
      </c>
      <c r="G34" s="49">
        <f t="shared" ca="1" si="12"/>
        <v>3</v>
      </c>
      <c r="H34" s="49">
        <f t="shared" ca="1" si="12"/>
        <v>3</v>
      </c>
      <c r="I34" s="49">
        <f t="shared" ca="1" si="12"/>
        <v>1.5</v>
      </c>
      <c r="J34" s="49">
        <f t="shared" ca="1" si="12"/>
        <v>1.5</v>
      </c>
      <c r="K34" s="49">
        <f t="shared" ca="1" si="12"/>
        <v>1.5</v>
      </c>
      <c r="L34" s="49">
        <f t="shared" ca="1" si="12"/>
        <v>1.5</v>
      </c>
      <c r="M34" s="49">
        <f t="shared" ca="1" si="12"/>
        <v>1.5</v>
      </c>
      <c r="N34" s="49">
        <f t="shared" ca="1" si="12"/>
        <v>1.5</v>
      </c>
      <c r="O34" s="49">
        <f t="shared" ca="1" si="12"/>
        <v>1.5</v>
      </c>
      <c r="P34" s="49">
        <f t="shared" ca="1" si="12"/>
        <v>1</v>
      </c>
      <c r="Q34" s="49">
        <f t="shared" ca="1" si="12"/>
        <v>1</v>
      </c>
      <c r="R34" s="49">
        <f t="shared" ca="1" si="12"/>
        <v>1</v>
      </c>
      <c r="S34" s="49">
        <f t="shared" ca="1" si="12"/>
        <v>1</v>
      </c>
      <c r="T34" s="49">
        <f t="shared" ca="1" si="12"/>
        <v>1</v>
      </c>
      <c r="U34" s="49">
        <f t="shared" ca="1" si="12"/>
        <v>1</v>
      </c>
      <c r="V34" s="49">
        <f t="shared" ca="1" si="12"/>
        <v>1</v>
      </c>
      <c r="W34" s="49">
        <f t="shared" ca="1" si="12"/>
        <v>1</v>
      </c>
      <c r="X34" s="49">
        <f t="shared" ca="1" si="12"/>
        <v>1</v>
      </c>
      <c r="Y34" s="49">
        <f t="shared" ca="1" si="12"/>
        <v>1</v>
      </c>
      <c r="Z34" s="49">
        <f t="shared" ca="1" si="12"/>
        <v>0.92307692307692313</v>
      </c>
      <c r="AA34" s="49">
        <f t="shared" ca="1" si="12"/>
        <v>0.8571428571428571</v>
      </c>
      <c r="AB34" s="49">
        <f t="shared" ca="1" si="12"/>
        <v>0.8571428571428571</v>
      </c>
      <c r="AC34" s="49">
        <f t="shared" ca="1" si="12"/>
        <v>1.0666666666666667</v>
      </c>
      <c r="AD34" s="49">
        <f t="shared" ca="1" si="12"/>
        <v>0.90476190476190477</v>
      </c>
      <c r="AE34" s="49">
        <f t="shared" ca="1" si="12"/>
        <v>0.90476190476190477</v>
      </c>
      <c r="AF34" s="49">
        <f t="shared" ca="1" si="12"/>
        <v>0.90476190476190477</v>
      </c>
      <c r="AG34" s="49">
        <f t="shared" ca="1" si="12"/>
        <v>0.90476190476190477</v>
      </c>
      <c r="AH34" s="49">
        <f t="shared" ref="AH34:BM34" ca="1" si="13">IF(ISERR(AH30/AH29),NA(),AH30/AH29)</f>
        <v>0.90476190476190477</v>
      </c>
      <c r="AI34" s="49">
        <f t="shared" ca="1" si="13"/>
        <v>0.90476190476190477</v>
      </c>
      <c r="AJ34" s="49">
        <f t="shared" ca="1" si="13"/>
        <v>0.86363636363636365</v>
      </c>
      <c r="AK34" s="49">
        <f t="shared" ca="1" si="13"/>
        <v>0.61290322580645162</v>
      </c>
      <c r="AL34" s="49">
        <f t="shared" ca="1" si="13"/>
        <v>0.61290322580645162</v>
      </c>
      <c r="AM34" s="49">
        <f t="shared" ca="1" si="13"/>
        <v>0.61290322580645162</v>
      </c>
      <c r="AN34" s="49">
        <f t="shared" ca="1" si="13"/>
        <v>0.54285714285714282</v>
      </c>
      <c r="AO34" s="49">
        <f t="shared" ca="1" si="13"/>
        <v>0.48717948717948717</v>
      </c>
      <c r="AP34" s="49">
        <f t="shared" ca="1" si="13"/>
        <v>0.44186046511627908</v>
      </c>
      <c r="AQ34" s="49">
        <f t="shared" ca="1" si="13"/>
        <v>0.40425531914893614</v>
      </c>
      <c r="AR34" s="49">
        <f t="shared" ca="1" si="13"/>
        <v>0.25</v>
      </c>
      <c r="AS34" s="49">
        <f t="shared" ca="1" si="13"/>
        <v>0.24675324675324675</v>
      </c>
      <c r="AT34" s="49">
        <f t="shared" ca="1" si="13"/>
        <v>0.24675324675324675</v>
      </c>
      <c r="AU34" s="49">
        <f t="shared" ca="1" si="13"/>
        <v>0.23170731707317074</v>
      </c>
      <c r="AV34" s="49">
        <f t="shared" ca="1" si="13"/>
        <v>0.25531914893617019</v>
      </c>
      <c r="AW34" s="49">
        <f t="shared" ca="1" si="13"/>
        <v>0.24489795918367346</v>
      </c>
      <c r="AX34" s="49">
        <f t="shared" ca="1" si="13"/>
        <v>0.23529411764705882</v>
      </c>
      <c r="AY34" s="49">
        <f t="shared" ca="1" si="13"/>
        <v>0.23577235772357724</v>
      </c>
      <c r="AZ34" s="49">
        <f t="shared" ca="1" si="13"/>
        <v>0.23577235772357724</v>
      </c>
      <c r="BA34" s="49">
        <f t="shared" ca="1" si="13"/>
        <v>0.23577235772357724</v>
      </c>
      <c r="BB34" s="49">
        <f t="shared" ca="1" si="13"/>
        <v>0.33076923076923076</v>
      </c>
      <c r="BC34" s="49">
        <f t="shared" ca="1" si="13"/>
        <v>0.82222222222222219</v>
      </c>
      <c r="BD34" s="49">
        <f t="shared" ca="1" si="13"/>
        <v>0.81617647058823528</v>
      </c>
      <c r="BE34" s="49">
        <f t="shared" ca="1" si="13"/>
        <v>0.81617647058823528</v>
      </c>
      <c r="BF34" s="49">
        <f t="shared" ca="1" si="13"/>
        <v>0.79285714285714282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97</v>
      </c>
    </row>
    <row r="3" spans="1:8" ht="27" customHeight="1" x14ac:dyDescent="0.15">
      <c r="A3" s="61" t="s">
        <v>98</v>
      </c>
      <c r="B3" s="62" t="s">
        <v>106</v>
      </c>
      <c r="C3" s="62" t="s">
        <v>99</v>
      </c>
      <c r="D3" s="62" t="s">
        <v>100</v>
      </c>
      <c r="E3" s="62" t="s">
        <v>101</v>
      </c>
      <c r="F3" s="62" t="s">
        <v>102</v>
      </c>
      <c r="G3" s="62" t="s">
        <v>103</v>
      </c>
      <c r="H3" s="62" t="s">
        <v>104</v>
      </c>
    </row>
    <row r="4" spans="1:8" ht="27" x14ac:dyDescent="0.15">
      <c r="A4" s="67" t="s">
        <v>108</v>
      </c>
      <c r="B4" s="64" t="s">
        <v>109</v>
      </c>
      <c r="C4" s="64" t="s">
        <v>107</v>
      </c>
      <c r="D4" s="65" t="s">
        <v>110</v>
      </c>
      <c r="E4" s="64" t="s">
        <v>105</v>
      </c>
      <c r="F4" s="65" t="s">
        <v>111</v>
      </c>
      <c r="G4" s="64" t="s">
        <v>26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50</v>
      </c>
      <c r="B1" s="35" t="s">
        <v>51</v>
      </c>
      <c r="C1" s="92" t="s">
        <v>52</v>
      </c>
      <c r="D1" s="93"/>
      <c r="E1" s="94"/>
      <c r="F1" s="35" t="s">
        <v>53</v>
      </c>
      <c r="G1" s="35" t="s">
        <v>54</v>
      </c>
      <c r="H1" s="35" t="s">
        <v>24</v>
      </c>
      <c r="I1" s="35" t="s">
        <v>112</v>
      </c>
    </row>
    <row r="2" spans="1:9" x14ac:dyDescent="0.15">
      <c r="B2" s="53">
        <v>1</v>
      </c>
      <c r="C2" s="54"/>
      <c r="D2" s="55" t="s">
        <v>55</v>
      </c>
      <c r="E2" s="56">
        <v>41740</v>
      </c>
      <c r="F2" s="53" t="s">
        <v>56</v>
      </c>
      <c r="G2" s="53" t="s">
        <v>57</v>
      </c>
      <c r="H2" s="53" t="s">
        <v>58</v>
      </c>
      <c r="I2" s="57" t="s">
        <v>96</v>
      </c>
    </row>
    <row r="3" spans="1:9" x14ac:dyDescent="0.15">
      <c r="A3" t="s">
        <v>59</v>
      </c>
      <c r="B3" s="53">
        <v>2</v>
      </c>
      <c r="C3" s="54">
        <v>41743</v>
      </c>
      <c r="D3" s="55" t="s">
        <v>55</v>
      </c>
      <c r="E3" s="56">
        <v>41747</v>
      </c>
      <c r="F3" s="53" t="s">
        <v>60</v>
      </c>
      <c r="G3" s="53" t="s">
        <v>61</v>
      </c>
      <c r="H3" s="53" t="s">
        <v>62</v>
      </c>
      <c r="I3" s="58"/>
    </row>
    <row r="4" spans="1:9" x14ac:dyDescent="0.15">
      <c r="B4" s="53">
        <v>3</v>
      </c>
      <c r="C4" s="54">
        <v>41750</v>
      </c>
      <c r="D4" s="55" t="s">
        <v>55</v>
      </c>
      <c r="E4" s="56">
        <v>41754</v>
      </c>
      <c r="F4" s="53" t="s">
        <v>63</v>
      </c>
      <c r="G4" s="53" t="s">
        <v>64</v>
      </c>
      <c r="H4" s="53" t="s">
        <v>65</v>
      </c>
      <c r="I4" s="58" t="s">
        <v>66</v>
      </c>
    </row>
    <row r="5" spans="1:9" x14ac:dyDescent="0.15">
      <c r="B5" s="53">
        <v>4</v>
      </c>
      <c r="C5" s="54">
        <v>41757</v>
      </c>
      <c r="D5" s="55" t="s">
        <v>67</v>
      </c>
      <c r="E5" s="56">
        <v>41768</v>
      </c>
      <c r="F5" s="53" t="s">
        <v>68</v>
      </c>
      <c r="G5" s="53" t="s">
        <v>69</v>
      </c>
      <c r="H5" s="53" t="s">
        <v>70</v>
      </c>
      <c r="I5" s="57"/>
    </row>
    <row r="6" spans="1:9" x14ac:dyDescent="0.15">
      <c r="A6" t="s">
        <v>71</v>
      </c>
      <c r="B6" s="53">
        <v>5</v>
      </c>
      <c r="C6" s="54">
        <v>41771</v>
      </c>
      <c r="D6" s="55" t="s">
        <v>67</v>
      </c>
      <c r="E6" s="56">
        <v>41775</v>
      </c>
      <c r="F6" s="53" t="s">
        <v>72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67</v>
      </c>
      <c r="E7" s="56">
        <v>41782</v>
      </c>
      <c r="F7" s="53" t="s">
        <v>72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67</v>
      </c>
      <c r="E8" s="56">
        <v>41789</v>
      </c>
      <c r="F8" s="53" t="s">
        <v>72</v>
      </c>
      <c r="G8" s="53" t="s">
        <v>73</v>
      </c>
      <c r="H8" s="53" t="s">
        <v>74</v>
      </c>
      <c r="I8" s="57"/>
    </row>
    <row r="9" spans="1:9" x14ac:dyDescent="0.15">
      <c r="B9" s="53">
        <v>8</v>
      </c>
      <c r="C9" s="54">
        <v>41792</v>
      </c>
      <c r="D9" s="55" t="s">
        <v>67</v>
      </c>
      <c r="E9" s="56">
        <v>41796</v>
      </c>
      <c r="F9" s="53" t="s">
        <v>75</v>
      </c>
      <c r="G9" s="53" t="s">
        <v>44</v>
      </c>
      <c r="H9" s="53" t="s">
        <v>76</v>
      </c>
      <c r="I9" s="57"/>
    </row>
    <row r="10" spans="1:9" x14ac:dyDescent="0.15">
      <c r="A10" t="s">
        <v>77</v>
      </c>
      <c r="B10" s="53">
        <v>9</v>
      </c>
      <c r="C10" s="54">
        <v>41799</v>
      </c>
      <c r="D10" s="55" t="s">
        <v>67</v>
      </c>
      <c r="E10" s="56">
        <v>41803</v>
      </c>
      <c r="F10" s="53" t="s">
        <v>78</v>
      </c>
      <c r="G10" s="53"/>
      <c r="H10" s="53" t="s">
        <v>79</v>
      </c>
      <c r="I10" s="57"/>
    </row>
    <row r="11" spans="1:9" x14ac:dyDescent="0.15">
      <c r="B11" s="53">
        <v>10</v>
      </c>
      <c r="C11" s="54">
        <v>41806</v>
      </c>
      <c r="D11" s="55" t="s">
        <v>67</v>
      </c>
      <c r="E11" s="56">
        <v>41810</v>
      </c>
      <c r="F11" s="53" t="s">
        <v>80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67</v>
      </c>
      <c r="E12" s="56">
        <v>41817</v>
      </c>
      <c r="F12" s="53" t="s">
        <v>80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67</v>
      </c>
      <c r="E13" s="56">
        <v>41824</v>
      </c>
      <c r="F13" s="53" t="s">
        <v>80</v>
      </c>
      <c r="G13" s="53" t="s">
        <v>81</v>
      </c>
      <c r="H13" s="53" t="s">
        <v>82</v>
      </c>
      <c r="I13" s="57"/>
    </row>
    <row r="14" spans="1:9" x14ac:dyDescent="0.15">
      <c r="B14" s="53">
        <v>13</v>
      </c>
      <c r="C14" s="54">
        <v>41827</v>
      </c>
      <c r="D14" s="55" t="s">
        <v>67</v>
      </c>
      <c r="E14" s="56">
        <v>41831</v>
      </c>
      <c r="F14" s="53" t="s">
        <v>83</v>
      </c>
      <c r="G14" s="53" t="s">
        <v>84</v>
      </c>
      <c r="H14" s="53" t="s">
        <v>85</v>
      </c>
      <c r="I14" s="57"/>
    </row>
    <row r="15" spans="1:9" x14ac:dyDescent="0.15">
      <c r="A15" t="s">
        <v>86</v>
      </c>
      <c r="B15" s="53">
        <v>14</v>
      </c>
      <c r="C15" s="54">
        <v>41834</v>
      </c>
      <c r="D15" s="55" t="s">
        <v>67</v>
      </c>
      <c r="E15" s="56">
        <v>41838</v>
      </c>
      <c r="F15" s="53" t="s">
        <v>87</v>
      </c>
      <c r="G15" s="53" t="s">
        <v>88</v>
      </c>
      <c r="H15" s="53" t="s">
        <v>89</v>
      </c>
      <c r="I15" s="57"/>
    </row>
    <row r="16" spans="1:9" x14ac:dyDescent="0.15">
      <c r="B16" s="53">
        <v>15</v>
      </c>
      <c r="C16" s="54">
        <v>41841</v>
      </c>
      <c r="D16" s="55" t="s">
        <v>67</v>
      </c>
      <c r="E16" s="56">
        <v>41845</v>
      </c>
      <c r="F16" s="53" t="s">
        <v>90</v>
      </c>
      <c r="G16" s="53" t="s">
        <v>91</v>
      </c>
      <c r="H16" s="53" t="s">
        <v>89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95" t="s">
        <v>19</v>
      </c>
      <c r="C1" s="95"/>
      <c r="D1" s="9" t="s">
        <v>28</v>
      </c>
    </row>
    <row r="2" spans="1:4" x14ac:dyDescent="0.15">
      <c r="A2" s="21" t="s">
        <v>146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147</v>
      </c>
      <c r="B3" s="22">
        <v>41760</v>
      </c>
      <c r="C3" s="21" t="s">
        <v>20</v>
      </c>
    </row>
    <row r="4" spans="1:4" x14ac:dyDescent="0.15">
      <c r="A4" s="21" t="s">
        <v>148</v>
      </c>
      <c r="B4" s="22">
        <v>41761</v>
      </c>
      <c r="C4" s="21" t="s">
        <v>20</v>
      </c>
    </row>
    <row r="5" spans="1:4" x14ac:dyDescent="0.15">
      <c r="A5" s="21" t="s">
        <v>40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ishii</cp:lastModifiedBy>
  <cp:lastPrinted>2014-05-07T13:36:36Z</cp:lastPrinted>
  <dcterms:created xsi:type="dcterms:W3CDTF">2014-03-28T03:10:58Z</dcterms:created>
  <dcterms:modified xsi:type="dcterms:W3CDTF">2014-06-06T12:09:11Z</dcterms:modified>
</cp:coreProperties>
</file>