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K132" i="1"/>
  <c r="BB28" i="3" s="1"/>
  <c r="BQ137" i="1" l="1"/>
  <c r="BP130" i="1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<sst xmlns="http://schemas.openxmlformats.org/spreadsheetml/2006/main" count="278" uniqueCount="176">
  <si>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</si>
  <si>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</si>
  <si>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</si>
  <si>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</si>
  <si>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</si>
  <si>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</si>
  <si>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</si>
  <si>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</si>
  <si>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</si>
  <si>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</si>
  <si>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</si>
  <si>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</si>
  <si>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</si>
  <si>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</si>
  <si>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</si>
  <si>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</si>
  <si>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</si>
  <si>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</si>
  <si>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</si>
  <si>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</si>
  <si>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</si>
  <si>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</si>
  <si>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</si>
  <si>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</si>
  <si>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</si>
  <si>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</si>
  <si>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</si>
  <si>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</si>
  <si>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</si>
  <si>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</si>
  <si>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</si>
  <si>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</si>
  <si>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</si>
  <si>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</si>
  <si>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</si>
  <si>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</si>
  <si>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</si>
  <si>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</si>
  <si>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</si>
  <si>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</si>
  <si>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</si>
  <si>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</si>
  <si>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</si>
  <si>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</si>
  <si>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</si>
  <si>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</si>
  <si>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</si>
  <si>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</si>
  <si>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</si>
  <si>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</si>
  <si>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</si>
  <si>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</si>
  <si>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</si>
  <si>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</si>
  <si>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</si>
  <si>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</si>
  <si>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</si>
  <si>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</si>
  <si>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</si>
  <si>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</si>
  <si>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</si>
  <si>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</si>
  <si>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</si>
  <si>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</si>
  <si>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</si>
  <si>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</si>
  <si>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</si>
  <si>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</si>
  <si>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</si>
  <si>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</si>
  <si>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</si>
  <si>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</si>
  <si>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</si>
  <si>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</si>
  <si>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</si>
  <si>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</si>
  <si>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</si>
  <si>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</si>
  <si>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</si>
  <si>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</si>
  <si>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</si>
  <si>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</si>
  <si>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</si>
  <si>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</si>
  <si>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</si>
  <si>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</si>
  <si>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</si>
  <si>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</si>
  <si>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</si>
  <si>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</si>
  <si>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</si>
  <si>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</si>
  <si>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</si>
  <si>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</si>
  <si>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</si>
  <si>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</si>
  <si>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</si>
  <si>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</si>
  <si>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</si>
  <si>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</si>
  <si>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</si>
  <si>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</si>
  <si>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</si>
  <si>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</si>
  <si>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</si>
  <si>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</si>
  <si>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</si>
  <si>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</si>
  <si>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</si>
  <si>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</si>
  <si>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</si>
  <si>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</si>
  <si>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</si>
  <si>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</si>
  <si>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プロジェクト実行</t>
    <rPh sb="7" eb="9">
      <t>ジッコウ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</si>
  <si>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</si>
  <si>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</si>
  <si>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</si>
  <si>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</si>
  <si>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</si>
  <si>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 xml:space="preserve"> プロジェクト監視・コントロール</t>
    <rPh sb="7" eb="9">
      <t>カンシ</t>
    </rPh>
    <phoneticPr fontId="1"/>
  </si>
  <si>
    <t>PJ管理</t>
    <rPh sb="2" eb="4">
      <t>カンリ</t>
    </rPh>
    <phoneticPr fontId="1"/>
  </si>
  <si>
    <t xml:space="preserve"> 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</si>
  <si>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</si>
  <si>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</si>
  <si>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</si>
  <si>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</si>
  <si>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</si>
  <si>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</si>
  <si>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</si>
  <si>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</si>
  <si>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</si>
  <si>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</si>
  <si>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</si>
  <si>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</si>
  <si>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</si>
  <si>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</si>
  <si>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</si>
  <si>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</si>
  <si>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</si>
  <si>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</si>
  <si>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</si>
  <si>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</si>
  <si>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</si>
  <si>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</si>
  <si>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</si>
  <si>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</si>
  <si>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</si>
  <si>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</si>
  <si>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</si>
  <si>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</si>
  <si>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</si>
  <si>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</si>
  <si>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ガントチャート，EVM</t>
    <phoneticPr fontId="1"/>
  </si>
  <si>
    <t>マネジメントレポート</t>
    <phoneticPr fontId="1"/>
  </si>
  <si>
    <t>発注</t>
    <rPh sb="0" eb="2">
      <t>ハッチュウ</t>
    </rPh>
    <phoneticPr fontId="1"/>
  </si>
  <si>
    <t>3.3.1</t>
    <phoneticPr fontId="1"/>
  </si>
  <si>
    <t>3..3.2</t>
    <phoneticPr fontId="1"/>
  </si>
  <si>
    <t>3.3.3</t>
    <phoneticPr fontId="1"/>
  </si>
  <si>
    <t>3.3.4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</si>
  <si>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</si>
  <si>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</si>
  <si>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</si>
  <si>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3.4.1</t>
    <phoneticPr fontId="1"/>
  </si>
  <si>
    <t>3.4.2</t>
    <phoneticPr fontId="1"/>
  </si>
  <si>
    <t xml:space="preserve"> 受け入れ</t>
    <rPh sb="1" eb="2">
      <t>ウ</t>
    </rPh>
    <rPh sb="3" eb="4">
      <t>イ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</si>
  <si>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</si>
  <si>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</si>
  <si>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</si>
  <si>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</si>
  <si>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</si>
  <si>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</si>
  <si>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</si>
  <si>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</si>
  <si>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発注書（テスト計画書含む</t>
    <rPh sb="0" eb="2">
      <t>ハッチュウ</t>
    </rPh>
    <rPh sb="2" eb="3">
      <t>ショ</t>
    </rPh>
    <rPh sb="7" eb="10">
      <t>ケイカクショ</t>
    </rPh>
    <rPh sb="10" eb="11">
      <t>フク</t>
    </rPh>
    <phoneticPr fontId="1"/>
  </si>
  <si>
    <t>プログラム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</si>
</sst>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258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169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37072"/>
        <c:axId val="265537632"/>
      </c:lineChart>
      <c:dateAx>
        <c:axId val="2655370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5537632"/>
        <c:crosses val="autoZero"/>
        <c:auto val="1"/>
        <c:lblOffset val="100"/>
        <c:baseTimeUnit val="days"/>
      </c:dateAx>
      <c:valAx>
        <c:axId val="2655376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553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11" activePane="bottomRight" state="frozen"/>
      <selection pane="topRight" activeCell="J1" sqref="J1"/>
      <selection pane="bottomLeft" activeCell="A5" sqref="A5"/>
      <selection pane="bottomRight" activeCell="C19" sqref="C19:C2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9" t="s">
        <v>146</v>
      </c>
      <c r="C1" s="90"/>
      <c r="D1" s="3" t="s">
        <v>3</v>
      </c>
      <c r="E1" s="91" t="s">
        <v>5</v>
      </c>
      <c r="F1" s="92"/>
      <c r="G1" s="92"/>
      <c r="H1" s="92"/>
      <c r="I1" s="92"/>
      <c r="J1" s="92"/>
      <c r="K1" s="92"/>
      <c r="L1" s="92"/>
      <c r="M1" s="92"/>
      <c r="N1" s="92"/>
      <c r="O1" s="93"/>
      <c r="P1" s="83" t="s">
        <v>0</v>
      </c>
      <c r="Q1" s="84"/>
      <c r="R1" s="84"/>
      <c r="S1" s="84"/>
      <c r="T1" s="85"/>
      <c r="U1" s="86">
        <v>4.2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143</v>
      </c>
      <c r="AE1" s="87"/>
      <c r="AF1" s="87"/>
      <c r="AG1" s="87"/>
      <c r="AH1" s="88"/>
      <c r="AI1" s="81" t="s">
        <v>7</v>
      </c>
      <c r="AJ1" s="81"/>
      <c r="AK1" s="81"/>
      <c r="AL1" s="76">
        <v>41789</v>
      </c>
      <c r="AM1" s="77"/>
      <c r="AN1" s="77"/>
      <c r="AO1" s="77"/>
      <c r="AP1" s="78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1.2562500000000001</v>
      </c>
      <c r="J2" s="1" t="s">
        <v>29</v>
      </c>
      <c r="K2" s="1"/>
      <c r="L2" s="1"/>
    </row>
    <row r="3" spans="1:122" ht="28.5" customHeight="1" x14ac:dyDescent="0.15">
      <c r="A3" s="79" t="s">
        <v>31</v>
      </c>
      <c r="B3" s="82" t="s">
        <v>15</v>
      </c>
      <c r="C3" s="82" t="s">
        <v>32</v>
      </c>
      <c r="D3" s="82" t="s">
        <v>23</v>
      </c>
      <c r="E3" s="82" t="s">
        <v>1</v>
      </c>
      <c r="F3" s="82"/>
      <c r="G3" s="82"/>
      <c r="H3" s="82"/>
      <c r="I3" s="82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80"/>
      <c r="B4" s="82"/>
      <c r="C4" s="82"/>
      <c r="D4" s="82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2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5">
        <v>0</v>
      </c>
      <c r="B5" s="70" t="s">
        <v>146</v>
      </c>
      <c r="C5" s="75" t="s">
        <v>41</v>
      </c>
      <c r="D5" s="75" t="s">
        <v>40</v>
      </c>
      <c r="E5" s="72" t="s">
        <v>39</v>
      </c>
      <c r="F5" s="72" t="s">
        <v>39</v>
      </c>
      <c r="G5" s="72" t="s">
        <v>39</v>
      </c>
      <c r="H5" s="72"/>
      <c r="I5" s="72" t="s">
        <v>128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5"/>
      <c r="B6" s="71"/>
      <c r="C6" s="75"/>
      <c r="D6" s="75"/>
      <c r="E6" s="72"/>
      <c r="F6" s="72"/>
      <c r="G6" s="72"/>
      <c r="H6" s="72"/>
      <c r="I6" s="72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5">
        <v>1</v>
      </c>
      <c r="B7" s="75" t="s">
        <v>20</v>
      </c>
      <c r="C7" s="70"/>
      <c r="D7" s="70"/>
      <c r="E7" s="72"/>
      <c r="F7" s="72"/>
      <c r="G7" s="72"/>
      <c r="H7" s="72"/>
      <c r="I7" s="72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5"/>
      <c r="B8" s="75"/>
      <c r="C8" s="71"/>
      <c r="D8" s="71"/>
      <c r="E8" s="72"/>
      <c r="F8" s="72"/>
      <c r="G8" s="72"/>
      <c r="H8" s="72"/>
      <c r="I8" s="72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5">
        <v>1.1000000000000001</v>
      </c>
      <c r="B9" s="75"/>
      <c r="C9" s="70" t="s">
        <v>16</v>
      </c>
      <c r="D9" s="70" t="s">
        <v>91</v>
      </c>
      <c r="E9" s="73" t="s">
        <v>26</v>
      </c>
      <c r="F9" s="73" t="s">
        <v>26</v>
      </c>
      <c r="G9" s="73" t="s">
        <v>26</v>
      </c>
      <c r="H9" s="73"/>
      <c r="I9" s="73" t="s">
        <v>128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5"/>
      <c r="B10" s="75"/>
      <c r="C10" s="71"/>
      <c r="D10" s="71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5">
        <v>1.2</v>
      </c>
      <c r="B11" s="75"/>
      <c r="C11" s="70" t="s">
        <v>14</v>
      </c>
      <c r="D11" s="70" t="s">
        <v>24</v>
      </c>
      <c r="E11" s="73" t="s">
        <v>26</v>
      </c>
      <c r="F11" s="73" t="s">
        <v>92</v>
      </c>
      <c r="G11" s="73" t="s">
        <v>92</v>
      </c>
      <c r="H11" s="73"/>
      <c r="I11" s="73" t="s">
        <v>128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5"/>
      <c r="B12" s="75"/>
      <c r="C12" s="71"/>
      <c r="D12" s="71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5">
        <v>1.3</v>
      </c>
      <c r="B13" s="75"/>
      <c r="C13" s="70" t="s">
        <v>90</v>
      </c>
      <c r="D13" s="70" t="s">
        <v>93</v>
      </c>
      <c r="E13" s="73" t="s">
        <v>26</v>
      </c>
      <c r="F13" s="73" t="s">
        <v>92</v>
      </c>
      <c r="G13" s="73" t="s">
        <v>92</v>
      </c>
      <c r="H13" s="73"/>
      <c r="I13" s="73" t="s">
        <v>128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5"/>
      <c r="B14" s="75"/>
      <c r="C14" s="71"/>
      <c r="D14" s="71"/>
      <c r="E14" s="74"/>
      <c r="F14" s="74"/>
      <c r="G14" s="74"/>
      <c r="H14" s="74"/>
      <c r="I14" s="74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</v>
      </c>
      <c r="B15" s="70" t="s">
        <v>111</v>
      </c>
      <c r="C15" s="70"/>
      <c r="D15" s="70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2.1</v>
      </c>
      <c r="B17" s="70"/>
      <c r="C17" s="70" t="s">
        <v>112</v>
      </c>
      <c r="D17" s="70" t="s">
        <v>113</v>
      </c>
      <c r="E17" s="73" t="s">
        <v>26</v>
      </c>
      <c r="F17" s="73" t="s">
        <v>92</v>
      </c>
      <c r="G17" s="73" t="s">
        <v>92</v>
      </c>
      <c r="H17" s="73"/>
      <c r="I17" s="73" t="s">
        <v>129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4"/>
      <c r="F18" s="74"/>
      <c r="G18" s="74"/>
      <c r="H18" s="74"/>
      <c r="I18" s="74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</v>
      </c>
      <c r="B19" s="70" t="s">
        <v>114</v>
      </c>
      <c r="C19" s="70"/>
      <c r="D19" s="70"/>
      <c r="E19" s="73"/>
      <c r="F19" s="73"/>
      <c r="G19" s="73"/>
      <c r="H19" s="73"/>
      <c r="I19" s="73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4"/>
      <c r="F20" s="74"/>
      <c r="G20" s="74"/>
      <c r="H20" s="74"/>
      <c r="I20" s="74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3.1</v>
      </c>
      <c r="B21" s="70"/>
      <c r="C21" s="70" t="s">
        <v>115</v>
      </c>
      <c r="D21" s="70" t="s">
        <v>116</v>
      </c>
      <c r="E21" s="73" t="s">
        <v>26</v>
      </c>
      <c r="F21" s="73" t="s">
        <v>92</v>
      </c>
      <c r="G21" s="73" t="s">
        <v>92</v>
      </c>
      <c r="H21" s="73"/>
      <c r="I21" s="73" t="s">
        <v>129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4"/>
      <c r="F22" s="74"/>
      <c r="G22" s="74"/>
      <c r="H22" s="74"/>
      <c r="I22" s="74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3.2</v>
      </c>
      <c r="B23" s="70"/>
      <c r="C23" s="70" t="s">
        <v>42</v>
      </c>
      <c r="D23" s="70" t="s">
        <v>117</v>
      </c>
      <c r="E23" s="73" t="s">
        <v>26</v>
      </c>
      <c r="F23" s="73" t="s">
        <v>92</v>
      </c>
      <c r="G23" s="73" t="s">
        <v>92</v>
      </c>
      <c r="H23" s="73"/>
      <c r="I23" s="73" t="s">
        <v>129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4"/>
      <c r="F24" s="74"/>
      <c r="G24" s="74"/>
      <c r="H24" s="74"/>
      <c r="I24" s="74"/>
      <c r="J24" s="13">
        <f>IF(C23&lt;&gt;"",SUM(K24:DR24)/データ!$D$2,"")</f>
        <v>1.875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>
        <v>3</v>
      </c>
      <c r="BH24" s="40">
        <v>12</v>
      </c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3.3</v>
      </c>
      <c r="B25" s="70" t="s">
        <v>155</v>
      </c>
      <c r="C25" s="70"/>
      <c r="D25" s="70"/>
      <c r="E25" s="73"/>
      <c r="F25" s="73"/>
      <c r="G25" s="73"/>
      <c r="H25" s="73"/>
      <c r="I25" s="73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4"/>
      <c r="F26" s="74"/>
      <c r="G26" s="74"/>
      <c r="H26" s="74"/>
      <c r="I26" s="74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 t="s">
        <v>156</v>
      </c>
      <c r="B27" s="70"/>
      <c r="C27" s="70" t="s">
        <v>173</v>
      </c>
      <c r="D27" s="70" t="s">
        <v>174</v>
      </c>
      <c r="E27" s="73" t="s">
        <v>151</v>
      </c>
      <c r="F27" s="73" t="s">
        <v>151</v>
      </c>
      <c r="G27" s="73" t="s">
        <v>151</v>
      </c>
      <c r="H27" s="73"/>
      <c r="I27" s="73" t="s">
        <v>47</v>
      </c>
      <c r="J27" s="12">
        <f>IF(C27&lt;&gt;"",SUM(K27:DR27)/データ!$D$2,"")</f>
        <v>2.5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>
        <v>3</v>
      </c>
      <c r="BS27" s="37">
        <v>3</v>
      </c>
      <c r="BT27" s="37">
        <v>3</v>
      </c>
      <c r="BU27" s="37">
        <v>3</v>
      </c>
      <c r="BV27" s="37">
        <v>8</v>
      </c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4"/>
      <c r="F28" s="74"/>
      <c r="G28" s="74"/>
      <c r="H28" s="74"/>
      <c r="I28" s="74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0" t="s">
        <v>157</v>
      </c>
      <c r="B29" s="70"/>
      <c r="C29" s="70" t="s">
        <v>118</v>
      </c>
      <c r="D29" s="70" t="s">
        <v>119</v>
      </c>
      <c r="E29" s="73" t="s">
        <v>151</v>
      </c>
      <c r="F29" s="73" t="s">
        <v>151</v>
      </c>
      <c r="G29" s="73" t="s">
        <v>151</v>
      </c>
      <c r="H29" s="73"/>
      <c r="I29" s="73" t="s">
        <v>47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>
        <v>3</v>
      </c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4"/>
      <c r="F30" s="74"/>
      <c r="G30" s="74"/>
      <c r="H30" s="74"/>
      <c r="I30" s="74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 t="s">
        <v>158</v>
      </c>
      <c r="B31" s="70"/>
      <c r="C31" s="70" t="s">
        <v>152</v>
      </c>
      <c r="D31" s="70" t="s">
        <v>175</v>
      </c>
      <c r="E31" s="73" t="s">
        <v>151</v>
      </c>
      <c r="F31" s="73" t="s">
        <v>151</v>
      </c>
      <c r="G31" s="73" t="s">
        <v>151</v>
      </c>
      <c r="H31" s="73"/>
      <c r="I31" s="73" t="s">
        <v>47</v>
      </c>
      <c r="J31" s="12">
        <f>IF(C31&lt;&gt;"",SUM(K31:DR31)/データ!$D$2,"")</f>
        <v>2.5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3</v>
      </c>
      <c r="CG31" s="37">
        <v>3</v>
      </c>
      <c r="CH31" s="37">
        <v>3</v>
      </c>
      <c r="CI31" s="37">
        <v>3</v>
      </c>
      <c r="CJ31" s="37">
        <v>8</v>
      </c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4"/>
      <c r="F32" s="74"/>
      <c r="G32" s="74"/>
      <c r="H32" s="74"/>
      <c r="I32" s="74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 t="s">
        <v>159</v>
      </c>
      <c r="B33" s="70"/>
      <c r="C33" s="70" t="s">
        <v>82</v>
      </c>
      <c r="D33" s="70" t="s">
        <v>160</v>
      </c>
      <c r="E33" s="73" t="s">
        <v>151</v>
      </c>
      <c r="F33" s="73" t="s">
        <v>151</v>
      </c>
      <c r="G33" s="73" t="s">
        <v>151</v>
      </c>
      <c r="H33" s="73"/>
      <c r="I33" s="73" t="s">
        <v>47</v>
      </c>
      <c r="J33" s="12">
        <f>IF(C33&lt;&gt;"",SUM(K33:DR33)/データ!$D$2,"")</f>
        <v>1.875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>
        <v>3</v>
      </c>
      <c r="CN33" s="39">
        <v>3</v>
      </c>
      <c r="CO33" s="37">
        <v>3</v>
      </c>
      <c r="CP33" s="37">
        <v>3</v>
      </c>
      <c r="CQ33" s="37">
        <v>3</v>
      </c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4"/>
      <c r="F34" s="74"/>
      <c r="G34" s="74"/>
      <c r="H34" s="74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0">
        <v>3.4</v>
      </c>
      <c r="B35" s="70" t="s">
        <v>165</v>
      </c>
      <c r="C35" s="70"/>
      <c r="D35" s="70"/>
      <c r="E35" s="73"/>
      <c r="F35" s="73"/>
      <c r="G35" s="73"/>
      <c r="H35" s="73"/>
      <c r="I35" s="73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4"/>
      <c r="F36" s="74"/>
      <c r="G36" s="74"/>
      <c r="H36" s="74"/>
      <c r="I36" s="74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0" t="s">
        <v>163</v>
      </c>
      <c r="B37" s="70"/>
      <c r="C37" s="70" t="s">
        <v>161</v>
      </c>
      <c r="D37" s="70" t="s">
        <v>166</v>
      </c>
      <c r="E37" s="73" t="s">
        <v>151</v>
      </c>
      <c r="F37" s="73" t="s">
        <v>151</v>
      </c>
      <c r="G37" s="73" t="s">
        <v>151</v>
      </c>
      <c r="H37" s="73"/>
      <c r="I37" s="73" t="s">
        <v>47</v>
      </c>
      <c r="J37" s="12">
        <f>IF(C37&lt;&gt;"",SUM(K37:DR37)/データ!$D$2,"")</f>
        <v>0.75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>
        <v>6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4"/>
      <c r="F38" s="74"/>
      <c r="G38" s="74"/>
      <c r="H38" s="74"/>
      <c r="I38" s="74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 t="s">
        <v>164</v>
      </c>
      <c r="B39" s="70"/>
      <c r="C39" s="70" t="s">
        <v>162</v>
      </c>
      <c r="D39" s="70" t="s">
        <v>150</v>
      </c>
      <c r="E39" s="73" t="s">
        <v>151</v>
      </c>
      <c r="F39" s="73" t="s">
        <v>151</v>
      </c>
      <c r="G39" s="73" t="s">
        <v>151</v>
      </c>
      <c r="H39" s="73"/>
      <c r="I39" s="73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1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4"/>
      <c r="F40" s="74"/>
      <c r="G40" s="74"/>
      <c r="H40" s="74"/>
      <c r="I40" s="74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0">
        <v>4</v>
      </c>
      <c r="B41" s="70" t="s">
        <v>120</v>
      </c>
      <c r="C41" s="70"/>
      <c r="D41" s="70"/>
      <c r="E41" s="73"/>
      <c r="F41" s="73"/>
      <c r="G41" s="73"/>
      <c r="H41" s="73"/>
      <c r="I41" s="73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4"/>
      <c r="F42" s="74"/>
      <c r="G42" s="74"/>
      <c r="H42" s="74"/>
      <c r="I42" s="74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0">
        <v>4.0999999999999996</v>
      </c>
      <c r="B43" s="70"/>
      <c r="C43" s="70" t="s">
        <v>121</v>
      </c>
      <c r="D43" s="70" t="s">
        <v>153</v>
      </c>
      <c r="E43" s="73" t="s">
        <v>151</v>
      </c>
      <c r="F43" s="73" t="s">
        <v>151</v>
      </c>
      <c r="G43" s="73" t="s">
        <v>151</v>
      </c>
      <c r="H43" s="73"/>
      <c r="I43" s="73" t="s">
        <v>129</v>
      </c>
      <c r="J43" s="12">
        <f>IF(C43&lt;&gt;"",SUM(K43:DR43)/データ!$D$2,"")</f>
        <v>1.625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>
        <v>3</v>
      </c>
      <c r="AU43" s="37"/>
      <c r="AV43" s="37"/>
      <c r="AW43" s="37"/>
      <c r="AX43" s="37"/>
      <c r="AY43" s="37"/>
      <c r="AZ43" s="37"/>
      <c r="BA43" s="37">
        <v>1</v>
      </c>
      <c r="BB43" s="37"/>
      <c r="BC43" s="37"/>
      <c r="BD43" s="37"/>
      <c r="BE43" s="37"/>
      <c r="BF43" s="37"/>
      <c r="BG43" s="37"/>
      <c r="BH43" s="37">
        <v>1</v>
      </c>
      <c r="BI43" s="38"/>
      <c r="BJ43" s="39"/>
      <c r="BK43" s="37"/>
      <c r="BL43" s="37"/>
      <c r="BM43" s="37"/>
      <c r="BN43" s="37"/>
      <c r="BO43" s="37">
        <v>1</v>
      </c>
      <c r="BP43" s="37"/>
      <c r="BQ43" s="37"/>
      <c r="BR43" s="37"/>
      <c r="BS43" s="37"/>
      <c r="BT43" s="37"/>
      <c r="BU43" s="37"/>
      <c r="BV43" s="37">
        <v>1</v>
      </c>
      <c r="BW43" s="37"/>
      <c r="BX43" s="37"/>
      <c r="BY43" s="37"/>
      <c r="BZ43" s="37"/>
      <c r="CA43" s="37"/>
      <c r="CB43" s="37"/>
      <c r="CC43" s="37">
        <v>1</v>
      </c>
      <c r="CD43" s="37"/>
      <c r="CE43" s="37"/>
      <c r="CF43" s="37"/>
      <c r="CG43" s="37"/>
      <c r="CH43" s="37"/>
      <c r="CI43" s="37"/>
      <c r="CJ43" s="37">
        <v>1</v>
      </c>
      <c r="CK43" s="37"/>
      <c r="CL43" s="37"/>
      <c r="CM43" s="38"/>
      <c r="CN43" s="39"/>
      <c r="CO43" s="37"/>
      <c r="CP43" s="37"/>
      <c r="CQ43" s="37">
        <v>1</v>
      </c>
      <c r="CR43" s="37"/>
      <c r="CS43" s="37"/>
      <c r="CT43" s="37"/>
      <c r="CU43" s="37"/>
      <c r="CV43" s="37"/>
      <c r="CW43" s="37"/>
      <c r="CX43" s="37">
        <v>1</v>
      </c>
      <c r="CY43" s="37"/>
      <c r="CZ43" s="37"/>
      <c r="DA43" s="37"/>
      <c r="DB43" s="37"/>
      <c r="DC43" s="37"/>
      <c r="DD43" s="37"/>
      <c r="DE43" s="37">
        <v>1</v>
      </c>
      <c r="DF43" s="37"/>
      <c r="DG43" s="37"/>
      <c r="DH43" s="37"/>
      <c r="DI43" s="37"/>
      <c r="DJ43" s="37"/>
      <c r="DK43" s="37"/>
      <c r="DL43" s="37">
        <v>1</v>
      </c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4"/>
      <c r="F44" s="74"/>
      <c r="G44" s="74"/>
      <c r="H44" s="74"/>
      <c r="I44" s="74"/>
      <c r="J44" s="13">
        <f>IF(C43&lt;&gt;"",SUM(K44:DR44)/データ!$D$2,"")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>
        <v>3</v>
      </c>
      <c r="AU44" s="40"/>
      <c r="AV44" s="40"/>
      <c r="AW44" s="40"/>
      <c r="AX44" s="40"/>
      <c r="AY44" s="40"/>
      <c r="AZ44" s="40"/>
      <c r="BA44" s="40">
        <v>1</v>
      </c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0">
        <v>5</v>
      </c>
      <c r="B45" s="70" t="s">
        <v>122</v>
      </c>
      <c r="C45" s="70"/>
      <c r="D45" s="70"/>
      <c r="E45" s="73"/>
      <c r="F45" s="73"/>
      <c r="G45" s="73"/>
      <c r="H45" s="73"/>
      <c r="I45" s="73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4"/>
      <c r="F46" s="74"/>
      <c r="G46" s="74"/>
      <c r="H46" s="74"/>
      <c r="I46" s="74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0">
        <v>5.0999999999999996</v>
      </c>
      <c r="B47" s="70"/>
      <c r="C47" s="70" t="s">
        <v>123</v>
      </c>
      <c r="D47" s="70" t="s">
        <v>154</v>
      </c>
      <c r="E47" s="73" t="s">
        <v>151</v>
      </c>
      <c r="F47" s="73" t="s">
        <v>151</v>
      </c>
      <c r="G47" s="73" t="s">
        <v>151</v>
      </c>
      <c r="H47" s="73"/>
      <c r="I47" s="73" t="s">
        <v>47</v>
      </c>
      <c r="J47" s="12">
        <f>IF(C47&lt;&gt;"",SUM(K47:DR47)/データ!$D$2,"")</f>
        <v>2.125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2</v>
      </c>
      <c r="CU47" s="37">
        <v>2</v>
      </c>
      <c r="CV47" s="37">
        <v>2</v>
      </c>
      <c r="CW47" s="37">
        <v>3</v>
      </c>
      <c r="CX47" s="37">
        <v>8</v>
      </c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4"/>
      <c r="F48" s="74"/>
      <c r="G48" s="74"/>
      <c r="H48" s="74"/>
      <c r="I48" s="74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5.2</v>
      </c>
      <c r="B49" s="70"/>
      <c r="C49" s="70" t="s">
        <v>124</v>
      </c>
      <c r="D49" s="70" t="s">
        <v>125</v>
      </c>
      <c r="E49" s="73" t="s">
        <v>151</v>
      </c>
      <c r="F49" s="73" t="s">
        <v>151</v>
      </c>
      <c r="G49" s="73" t="s">
        <v>151</v>
      </c>
      <c r="H49" s="73"/>
      <c r="I49" s="73" t="s">
        <v>47</v>
      </c>
      <c r="J49" s="12">
        <f>IF(C49&lt;&gt;"",SUM(K49:DR49)/データ!$D$2,"")</f>
        <v>2.625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>
        <v>3</v>
      </c>
      <c r="DB49" s="37">
        <v>3</v>
      </c>
      <c r="DC49" s="37">
        <v>3</v>
      </c>
      <c r="DD49" s="37">
        <v>3</v>
      </c>
      <c r="DE49" s="37">
        <v>9</v>
      </c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4"/>
      <c r="F50" s="74"/>
      <c r="G50" s="74"/>
      <c r="H50" s="74"/>
      <c r="I50" s="74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0">
        <v>5.3</v>
      </c>
      <c r="B51" s="70"/>
      <c r="C51" s="70" t="s">
        <v>126</v>
      </c>
      <c r="D51" s="70" t="s">
        <v>127</v>
      </c>
      <c r="E51" s="73" t="s">
        <v>151</v>
      </c>
      <c r="F51" s="73" t="s">
        <v>151</v>
      </c>
      <c r="G51" s="73" t="s">
        <v>151</v>
      </c>
      <c r="H51" s="73"/>
      <c r="I51" s="73" t="s">
        <v>47</v>
      </c>
      <c r="J51" s="12">
        <f>IF(C51&lt;&gt;"",SUM(K51:DR51)/データ!$D$2,"")</f>
        <v>2.75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>
        <v>3</v>
      </c>
      <c r="DI51" s="37">
        <v>3</v>
      </c>
      <c r="DJ51" s="37">
        <v>3</v>
      </c>
      <c r="DK51" s="37">
        <v>4</v>
      </c>
      <c r="DL51" s="37">
        <v>9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4"/>
      <c r="F52" s="74"/>
      <c r="G52" s="74"/>
      <c r="H52" s="74"/>
      <c r="I52" s="74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0"/>
      <c r="B53" s="70"/>
      <c r="C53" s="70"/>
      <c r="D53" s="70"/>
      <c r="E53" s="73"/>
      <c r="F53" s="73"/>
      <c r="G53" s="73"/>
      <c r="H53" s="73"/>
      <c r="I53" s="73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4"/>
      <c r="F54" s="74"/>
      <c r="G54" s="74"/>
      <c r="H54" s="74"/>
      <c r="I54" s="74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/>
      <c r="D55" s="70"/>
      <c r="E55" s="73"/>
      <c r="F55" s="73"/>
      <c r="G55" s="73"/>
      <c r="H55" s="73"/>
      <c r="I55" s="73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4"/>
      <c r="F56" s="74"/>
      <c r="G56" s="74"/>
      <c r="H56" s="74"/>
      <c r="I56" s="74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0"/>
      <c r="B57" s="70"/>
      <c r="C57" s="70"/>
      <c r="D57" s="70"/>
      <c r="E57" s="73"/>
      <c r="F57" s="73"/>
      <c r="G57" s="73"/>
      <c r="H57" s="73"/>
      <c r="I57" s="73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4"/>
      <c r="F58" s="74"/>
      <c r="G58" s="74"/>
      <c r="H58" s="74"/>
      <c r="I58" s="74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/>
      <c r="D59" s="70"/>
      <c r="E59" s="73"/>
      <c r="F59" s="73"/>
      <c r="G59" s="73"/>
      <c r="H59" s="73"/>
      <c r="I59" s="73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4"/>
      <c r="F60" s="74"/>
      <c r="G60" s="74"/>
      <c r="H60" s="74"/>
      <c r="I60" s="74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/>
      <c r="D61" s="70"/>
      <c r="E61" s="73"/>
      <c r="F61" s="73"/>
      <c r="G61" s="73"/>
      <c r="H61" s="73"/>
      <c r="I61" s="73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4"/>
      <c r="F62" s="74"/>
      <c r="G62" s="74"/>
      <c r="H62" s="74"/>
      <c r="I62" s="74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/>
      <c r="D63" s="70"/>
      <c r="E63" s="73"/>
      <c r="F63" s="73"/>
      <c r="G63" s="73"/>
      <c r="H63" s="73"/>
      <c r="I63" s="73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4"/>
      <c r="F64" s="74"/>
      <c r="G64" s="74"/>
      <c r="H64" s="74"/>
      <c r="I64" s="74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3"/>
      <c r="F65" s="73"/>
      <c r="G65" s="73"/>
      <c r="H65" s="73"/>
      <c r="I65" s="73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4"/>
      <c r="F66" s="74"/>
      <c r="G66" s="74"/>
      <c r="H66" s="74"/>
      <c r="I66" s="74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5"/>
      <c r="B67" s="75"/>
      <c r="C67" s="75"/>
      <c r="D67" s="75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5"/>
      <c r="B68" s="75"/>
      <c r="C68" s="75"/>
      <c r="D68" s="75"/>
      <c r="E68" s="72"/>
      <c r="F68" s="72"/>
      <c r="G68" s="72"/>
      <c r="H68" s="72"/>
      <c r="I68" s="72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5"/>
      <c r="B69" s="75"/>
      <c r="C69" s="75"/>
      <c r="D69" s="75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5"/>
      <c r="B70" s="75"/>
      <c r="C70" s="75"/>
      <c r="D70" s="75"/>
      <c r="E70" s="72"/>
      <c r="F70" s="72"/>
      <c r="G70" s="72"/>
      <c r="H70" s="72"/>
      <c r="I70" s="72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3"/>
      <c r="F81" s="73"/>
      <c r="G81" s="73"/>
      <c r="H81" s="73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4"/>
      <c r="F82" s="74"/>
      <c r="G82" s="74"/>
      <c r="H82" s="74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3"/>
      <c r="F83" s="73"/>
      <c r="G83" s="73"/>
      <c r="H83" s="73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4"/>
      <c r="F84" s="74"/>
      <c r="G84" s="74"/>
      <c r="H84" s="74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3"/>
      <c r="F85" s="73"/>
      <c r="G85" s="73"/>
      <c r="H85" s="73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4"/>
      <c r="F86" s="74"/>
      <c r="G86" s="74"/>
      <c r="H86" s="74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3"/>
      <c r="F87" s="73"/>
      <c r="G87" s="73"/>
      <c r="H87" s="73"/>
      <c r="I87" s="73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4"/>
      <c r="F88" s="74"/>
      <c r="G88" s="74"/>
      <c r="H88" s="74"/>
      <c r="I88" s="74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3"/>
      <c r="F89" s="73"/>
      <c r="G89" s="73"/>
      <c r="H89" s="73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4"/>
      <c r="F90" s="74"/>
      <c r="G90" s="74"/>
      <c r="H90" s="74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3"/>
      <c r="F91" s="73"/>
      <c r="G91" s="73"/>
      <c r="H91" s="73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4"/>
      <c r="F92" s="74"/>
      <c r="G92" s="74"/>
      <c r="H92" s="74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3"/>
      <c r="F93" s="73"/>
      <c r="G93" s="73"/>
      <c r="H93" s="73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4"/>
      <c r="F94" s="74"/>
      <c r="G94" s="74"/>
      <c r="H94" s="74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3"/>
      <c r="F95" s="73"/>
      <c r="G95" s="73"/>
      <c r="H95" s="73"/>
      <c r="I95" s="73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4"/>
      <c r="F96" s="74"/>
      <c r="G96" s="74"/>
      <c r="H96" s="74"/>
      <c r="I96" s="74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3"/>
      <c r="F97" s="73"/>
      <c r="G97" s="73"/>
      <c r="H97" s="73"/>
      <c r="I97" s="73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4"/>
      <c r="F98" s="74"/>
      <c r="G98" s="74"/>
      <c r="H98" s="74"/>
      <c r="I98" s="74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5"/>
      <c r="B99" s="75"/>
      <c r="C99" s="75"/>
      <c r="D99" s="75"/>
      <c r="E99" s="72"/>
      <c r="F99" s="72"/>
      <c r="G99" s="72"/>
      <c r="H99" s="72"/>
      <c r="I99" s="73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5"/>
      <c r="B100" s="75"/>
      <c r="C100" s="75"/>
      <c r="D100" s="75"/>
      <c r="E100" s="72"/>
      <c r="F100" s="72"/>
      <c r="G100" s="72"/>
      <c r="H100" s="72"/>
      <c r="I100" s="74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5"/>
      <c r="B101" s="75"/>
      <c r="C101" s="75"/>
      <c r="D101" s="75"/>
      <c r="E101" s="72"/>
      <c r="F101" s="72"/>
      <c r="G101" s="72"/>
      <c r="H101" s="72"/>
      <c r="I101" s="73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5"/>
      <c r="B102" s="75"/>
      <c r="C102" s="75"/>
      <c r="D102" s="75"/>
      <c r="E102" s="72"/>
      <c r="F102" s="72"/>
      <c r="G102" s="72"/>
      <c r="H102" s="72"/>
      <c r="I102" s="74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5"/>
      <c r="B103" s="75"/>
      <c r="C103" s="75"/>
      <c r="D103" s="75"/>
      <c r="E103" s="72"/>
      <c r="F103" s="72"/>
      <c r="G103" s="72"/>
      <c r="H103" s="72"/>
      <c r="I103" s="73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5"/>
      <c r="B104" s="75"/>
      <c r="C104" s="75"/>
      <c r="D104" s="75"/>
      <c r="E104" s="72"/>
      <c r="F104" s="72"/>
      <c r="G104" s="72"/>
      <c r="H104" s="72"/>
      <c r="I104" s="74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5"/>
      <c r="B105" s="75"/>
      <c r="C105" s="75"/>
      <c r="D105" s="75"/>
      <c r="E105" s="72"/>
      <c r="F105" s="72"/>
      <c r="G105" s="72"/>
      <c r="H105" s="72"/>
      <c r="I105" s="72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5"/>
      <c r="B106" s="75"/>
      <c r="C106" s="75"/>
      <c r="D106" s="75"/>
      <c r="E106" s="72"/>
      <c r="F106" s="72"/>
      <c r="G106" s="72"/>
      <c r="H106" s="72"/>
      <c r="I106" s="72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5"/>
      <c r="B107" s="75"/>
      <c r="C107" s="75"/>
      <c r="D107" s="75"/>
      <c r="E107" s="72"/>
      <c r="F107" s="72"/>
      <c r="G107" s="72"/>
      <c r="H107" s="72"/>
      <c r="I107" s="73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5"/>
      <c r="B108" s="75"/>
      <c r="C108" s="75"/>
      <c r="D108" s="75"/>
      <c r="E108" s="72"/>
      <c r="F108" s="72"/>
      <c r="G108" s="72"/>
      <c r="H108" s="72"/>
      <c r="I108" s="74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5"/>
      <c r="B109" s="75"/>
      <c r="C109" s="75"/>
      <c r="D109" s="75"/>
      <c r="E109" s="72"/>
      <c r="F109" s="72"/>
      <c r="G109" s="72"/>
      <c r="H109" s="72"/>
      <c r="I109" s="73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5"/>
      <c r="B110" s="75"/>
      <c r="C110" s="75"/>
      <c r="D110" s="75"/>
      <c r="E110" s="72"/>
      <c r="F110" s="72"/>
      <c r="G110" s="72"/>
      <c r="H110" s="72"/>
      <c r="I110" s="74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5"/>
      <c r="B111" s="75"/>
      <c r="C111" s="75"/>
      <c r="D111" s="75"/>
      <c r="E111" s="72"/>
      <c r="F111" s="72"/>
      <c r="G111" s="72"/>
      <c r="H111" s="72"/>
      <c r="I111" s="73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5"/>
      <c r="B112" s="75"/>
      <c r="C112" s="75"/>
      <c r="D112" s="75"/>
      <c r="E112" s="72"/>
      <c r="F112" s="72"/>
      <c r="G112" s="72"/>
      <c r="H112" s="72"/>
      <c r="I112" s="74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5"/>
      <c r="B113" s="75"/>
      <c r="C113" s="75"/>
      <c r="D113" s="75"/>
      <c r="E113" s="72"/>
      <c r="F113" s="72"/>
      <c r="G113" s="72"/>
      <c r="H113" s="72"/>
      <c r="I113" s="72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5"/>
      <c r="B114" s="75"/>
      <c r="C114" s="75"/>
      <c r="D114" s="75"/>
      <c r="E114" s="72"/>
      <c r="F114" s="72"/>
      <c r="G114" s="72"/>
      <c r="H114" s="72"/>
      <c r="I114" s="72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5"/>
      <c r="B115" s="75"/>
      <c r="C115" s="75"/>
      <c r="D115" s="75"/>
      <c r="E115" s="72"/>
      <c r="F115" s="72"/>
      <c r="G115" s="72"/>
      <c r="H115" s="72"/>
      <c r="I115" s="72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5"/>
      <c r="B116" s="75"/>
      <c r="C116" s="75"/>
      <c r="D116" s="75"/>
      <c r="E116" s="72"/>
      <c r="F116" s="72"/>
      <c r="G116" s="72"/>
      <c r="H116" s="72"/>
      <c r="I116" s="72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5"/>
      <c r="B117" s="75"/>
      <c r="C117" s="75"/>
      <c r="D117" s="75"/>
      <c r="E117" s="72"/>
      <c r="F117" s="72"/>
      <c r="G117" s="72"/>
      <c r="H117" s="72"/>
      <c r="I117" s="72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5"/>
      <c r="B118" s="75"/>
      <c r="C118" s="75"/>
      <c r="D118" s="75"/>
      <c r="E118" s="72"/>
      <c r="F118" s="72"/>
      <c r="G118" s="72"/>
      <c r="H118" s="72"/>
      <c r="I118" s="72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5"/>
      <c r="B119" s="75"/>
      <c r="C119" s="75"/>
      <c r="D119" s="75"/>
      <c r="E119" s="72"/>
      <c r="F119" s="72"/>
      <c r="G119" s="72"/>
      <c r="H119" s="72"/>
      <c r="I119" s="72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5"/>
      <c r="B120" s="75"/>
      <c r="C120" s="75"/>
      <c r="D120" s="75"/>
      <c r="E120" s="72"/>
      <c r="F120" s="72"/>
      <c r="G120" s="72"/>
      <c r="H120" s="72"/>
      <c r="I120" s="72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3"/>
      <c r="F121" s="73"/>
      <c r="G121" s="73"/>
      <c r="H121" s="73"/>
      <c r="I121" s="73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4"/>
      <c r="F122" s="74"/>
      <c r="G122" s="74"/>
      <c r="H122" s="74"/>
      <c r="I122" s="74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5"/>
      <c r="B123" s="75"/>
      <c r="C123" s="75"/>
      <c r="D123" s="75"/>
      <c r="E123" s="72"/>
      <c r="F123" s="72"/>
      <c r="G123" s="72"/>
      <c r="H123" s="72"/>
      <c r="I123" s="72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5"/>
      <c r="B124" s="75"/>
      <c r="C124" s="75"/>
      <c r="D124" s="75"/>
      <c r="E124" s="72"/>
      <c r="F124" s="72"/>
      <c r="G124" s="72"/>
      <c r="H124" s="72"/>
      <c r="I124" s="72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5"/>
      <c r="B125" s="75"/>
      <c r="C125" s="75"/>
      <c r="D125" s="75"/>
      <c r="E125" s="72"/>
      <c r="F125" s="72"/>
      <c r="G125" s="72"/>
      <c r="H125" s="72"/>
      <c r="I125" s="72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5"/>
      <c r="B126" s="75"/>
      <c r="C126" s="75"/>
      <c r="D126" s="75"/>
      <c r="E126" s="72"/>
      <c r="F126" s="72"/>
      <c r="G126" s="72"/>
      <c r="H126" s="72"/>
      <c r="I126" s="72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15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16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12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258</v>
      </c>
      <c r="CK132" s="30">
        <f t="shared" si="1"/>
        <v>258</v>
      </c>
      <c r="CL132" s="30">
        <f t="shared" si="1"/>
        <v>258</v>
      </c>
      <c r="CM132" s="30">
        <f t="shared" si="1"/>
        <v>261</v>
      </c>
      <c r="CN132" s="30">
        <f t="shared" si="1"/>
        <v>264</v>
      </c>
      <c r="CO132" s="30">
        <f>CO128+CN132</f>
        <v>267</v>
      </c>
      <c r="CP132" s="30">
        <f t="shared" si="1"/>
        <v>270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169</v>
      </c>
      <c r="BI133" s="30">
        <f t="shared" si="2"/>
        <v>169</v>
      </c>
      <c r="BJ133" s="30">
        <f t="shared" si="2"/>
        <v>169</v>
      </c>
      <c r="BK133" s="30">
        <f t="shared" si="2"/>
        <v>169</v>
      </c>
      <c r="BL133" s="30">
        <f t="shared" si="2"/>
        <v>169</v>
      </c>
      <c r="BM133" s="30">
        <f t="shared" si="2"/>
        <v>169</v>
      </c>
      <c r="BN133" s="30">
        <f t="shared" si="2"/>
        <v>169</v>
      </c>
      <c r="BO133" s="30">
        <f t="shared" si="2"/>
        <v>173</v>
      </c>
      <c r="BP133" s="30">
        <f t="shared" si="2"/>
        <v>173</v>
      </c>
      <c r="BQ133" s="30">
        <f t="shared" si="2"/>
        <v>173</v>
      </c>
      <c r="BR133" s="30">
        <f t="shared" si="2"/>
        <v>173</v>
      </c>
      <c r="BS133" s="30">
        <f t="shared" si="2"/>
        <v>173</v>
      </c>
      <c r="BT133" s="30">
        <f t="shared" si="2"/>
        <v>173</v>
      </c>
      <c r="BU133" s="30">
        <f t="shared" si="2"/>
        <v>173</v>
      </c>
      <c r="BV133" s="30">
        <f t="shared" si="2"/>
        <v>177</v>
      </c>
      <c r="BW133" s="30">
        <f t="shared" si="2"/>
        <v>177</v>
      </c>
      <c r="BX133" s="30">
        <f t="shared" si="2"/>
        <v>177</v>
      </c>
      <c r="BY133" s="30">
        <f t="shared" ref="BY133:DR133" si="3">BY129+BX133</f>
        <v>177</v>
      </c>
      <c r="BZ133" s="30">
        <f t="shared" si="3"/>
        <v>177</v>
      </c>
      <c r="CA133" s="30">
        <f t="shared" si="3"/>
        <v>177</v>
      </c>
      <c r="CB133" s="30">
        <f t="shared" si="3"/>
        <v>177</v>
      </c>
      <c r="CC133" s="30">
        <f t="shared" si="3"/>
        <v>181</v>
      </c>
      <c r="CD133" s="30">
        <f t="shared" si="3"/>
        <v>181</v>
      </c>
      <c r="CE133" s="30">
        <f t="shared" si="3"/>
        <v>181</v>
      </c>
      <c r="CF133" s="30">
        <f t="shared" si="3"/>
        <v>181</v>
      </c>
      <c r="CG133" s="30">
        <f t="shared" si="3"/>
        <v>181</v>
      </c>
      <c r="CH133" s="30">
        <f t="shared" si="3"/>
        <v>181</v>
      </c>
      <c r="CI133" s="30">
        <f t="shared" si="3"/>
        <v>181</v>
      </c>
      <c r="CJ133" s="30">
        <f t="shared" si="3"/>
        <v>185</v>
      </c>
      <c r="CK133" s="30">
        <f t="shared" si="3"/>
        <v>185</v>
      </c>
      <c r="CL133" s="30">
        <f t="shared" si="3"/>
        <v>185</v>
      </c>
      <c r="CM133" s="30">
        <f t="shared" si="3"/>
        <v>185</v>
      </c>
      <c r="CN133" s="30">
        <f t="shared" si="3"/>
        <v>185</v>
      </c>
      <c r="CO133" s="30">
        <f>CO129+CN133</f>
        <v>185</v>
      </c>
      <c r="CP133" s="30">
        <f t="shared" si="3"/>
        <v>185</v>
      </c>
      <c r="CQ133" s="30">
        <f t="shared" si="3"/>
        <v>189</v>
      </c>
      <c r="CR133" s="30">
        <f t="shared" si="3"/>
        <v>189</v>
      </c>
      <c r="CS133" s="30">
        <f t="shared" si="3"/>
        <v>189</v>
      </c>
      <c r="CT133" s="30">
        <f t="shared" si="3"/>
        <v>189</v>
      </c>
      <c r="CU133" s="30">
        <f t="shared" si="3"/>
        <v>189</v>
      </c>
      <c r="CV133" s="30">
        <f t="shared" si="3"/>
        <v>189</v>
      </c>
      <c r="CW133" s="30">
        <f t="shared" si="3"/>
        <v>189</v>
      </c>
      <c r="CX133" s="30">
        <f t="shared" si="3"/>
        <v>193</v>
      </c>
      <c r="CY133" s="30">
        <f t="shared" si="3"/>
        <v>193</v>
      </c>
      <c r="CZ133" s="30">
        <f t="shared" si="3"/>
        <v>193</v>
      </c>
      <c r="DA133" s="30">
        <f t="shared" si="3"/>
        <v>193</v>
      </c>
      <c r="DB133" s="30">
        <f t="shared" si="3"/>
        <v>193</v>
      </c>
      <c r="DC133" s="30">
        <f t="shared" si="3"/>
        <v>193</v>
      </c>
      <c r="DD133" s="30">
        <f t="shared" si="3"/>
        <v>193</v>
      </c>
      <c r="DE133" s="30">
        <f t="shared" si="3"/>
        <v>197</v>
      </c>
      <c r="DF133" s="30">
        <f t="shared" si="3"/>
        <v>197</v>
      </c>
      <c r="DG133" s="30">
        <f t="shared" si="3"/>
        <v>197</v>
      </c>
      <c r="DH133" s="30">
        <f t="shared" si="3"/>
        <v>197</v>
      </c>
      <c r="DI133" s="30">
        <f t="shared" si="3"/>
        <v>197</v>
      </c>
      <c r="DJ133" s="30">
        <f t="shared" si="3"/>
        <v>197</v>
      </c>
      <c r="DK133" s="30">
        <f t="shared" si="3"/>
        <v>197</v>
      </c>
      <c r="DL133" s="30">
        <f t="shared" si="3"/>
        <v>201</v>
      </c>
      <c r="DM133" s="30">
        <f t="shared" si="3"/>
        <v>201</v>
      </c>
      <c r="DN133" s="30">
        <f t="shared" si="3"/>
        <v>201</v>
      </c>
      <c r="DO133" s="30">
        <f t="shared" si="3"/>
        <v>201</v>
      </c>
      <c r="DP133" s="30">
        <f t="shared" si="3"/>
        <v>201</v>
      </c>
      <c r="DQ133" s="30">
        <f t="shared" si="3"/>
        <v>201</v>
      </c>
      <c r="DR133" s="30">
        <f t="shared" si="3"/>
        <v>201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47</v>
      </c>
      <c r="BE134" s="30">
        <f t="shared" si="5"/>
        <v>47</v>
      </c>
      <c r="BF134" s="30">
        <f t="shared" si="5"/>
        <v>47</v>
      </c>
      <c r="BG134" s="30">
        <f t="shared" si="5"/>
        <v>47</v>
      </c>
      <c r="BH134" s="30">
        <f t="shared" si="5"/>
        <v>47</v>
      </c>
      <c r="BI134" s="30">
        <f t="shared" si="5"/>
        <v>47</v>
      </c>
      <c r="BJ134" s="30">
        <f t="shared" si="5"/>
        <v>47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107</v>
      </c>
      <c r="DM134" s="30">
        <f t="shared" si="6"/>
        <v>107</v>
      </c>
      <c r="DN134" s="30">
        <f t="shared" si="6"/>
        <v>107</v>
      </c>
      <c r="DO134" s="30">
        <f t="shared" si="6"/>
        <v>107</v>
      </c>
      <c r="DP134" s="30">
        <f t="shared" si="6"/>
        <v>107</v>
      </c>
      <c r="DQ134" s="30">
        <f t="shared" si="6"/>
        <v>107</v>
      </c>
      <c r="DR134" s="30">
        <f t="shared" si="6"/>
        <v>107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1.5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K49:DR70 DM5:DR48">
    <cfRule type="expression" dxfId="29" priority="177">
      <formula>ISERROR(MATCH(K$4,INDIRECT("データ!$B$2:$B$15"),0))=FALSE</formula>
    </cfRule>
    <cfRule type="expression" dxfId="28" priority="178">
      <formula>WEEKDAY(K$4)=7</formula>
    </cfRule>
    <cfRule type="expression" dxfId="27" priority="179">
      <formula>WEEKDAY(K$4)=1</formula>
    </cfRule>
  </conditionalFormatting>
  <conditionalFormatting sqref="J11 J17 J19 J23 J25 J27 J29 J31 J43 J45 J47 J49 J51 J53 J55 J57 J59 J61 J63 J65 J67 J69 J9 D9:D10 I9:I10 J41 J35 J37 J33 J21 E19:I20 I17:I18 H21:I26 D65:I70">
    <cfRule type="expression" dxfId="15" priority="176">
      <formula>$C9=""</formula>
    </cfRule>
  </conditionalFormatting>
  <conditionalFormatting sqref="J12 J18 J20 J24 J26 J28 J30 J32 J44 J46 J48 J50 J52 J54 J56 J58 J60 J62 J64 J66 J68 J70 J10 J42 J36 J38 J34 J22">
    <cfRule type="expression" dxfId="14" priority="175">
      <formula>$C9=""</formula>
    </cfRule>
  </conditionalFormatting>
  <conditionalFormatting sqref="J5">
    <cfRule type="expression" dxfId="125" priority="157">
      <formula>$C5=""</formula>
    </cfRule>
  </conditionalFormatting>
  <conditionalFormatting sqref="J6">
    <cfRule type="expression" dxfId="124" priority="156">
      <formula>$C5=""</formula>
    </cfRule>
  </conditionalFormatting>
  <conditionalFormatting sqref="J7">
    <cfRule type="expression" dxfId="123" priority="155">
      <formula>$C7=""</formula>
    </cfRule>
  </conditionalFormatting>
  <conditionalFormatting sqref="J8">
    <cfRule type="expression" dxfId="122" priority="154">
      <formula>$C7=""</formula>
    </cfRule>
  </conditionalFormatting>
  <conditionalFormatting sqref="G7:I8 D7:E8">
    <cfRule type="expression" dxfId="121" priority="146">
      <formula>$C7=""</formula>
    </cfRule>
  </conditionalFormatting>
  <conditionalFormatting sqref="G15:I16 E15:E16">
    <cfRule type="expression" dxfId="120" priority="138">
      <formula>$C15=""</formula>
    </cfRule>
  </conditionalFormatting>
  <conditionalFormatting sqref="K69:DR69 K67:DR67 K65:DR65 K63:DR63 K61:DR61 K59:DR59 K57:DR57 K51:DR51 K49:DR49 DM47:DR47 DM45:DR45 DM43:DR43 DM41:DR41 DM39:DR39 DM31:DR31 DM29:DR29 DM27:DR27 DM25:DR25 DM23:DR23 DM9:DR9 DM7:DR7 DM37:DR37 DM35:DR35 DM33:DR33 DM5:DR5 DM19:DR19 DM17:DR17 DM15:DR15 DM13:DR13 DM11:DR11 DM21:DR21 K53:DR53 K55:DR55">
    <cfRule type="expression" dxfId="26" priority="149">
      <formula>K5&lt;&gt;""</formula>
    </cfRule>
  </conditionalFormatting>
  <conditionalFormatting sqref="K70:DR70 K68:DR68 K66:DR66 K64:DR64 K62:DR62 K60:DR60 K58:DR58 K56:DR56 DM24:DR24 DM10:DR10 DM8:DR8 DM6:DR6 DM22:DR22 DM20:DR20 DM18:DR18 DM16:DR16 DM14:DR14 DM12:DR12 K54:DR54 K52:DR52 K50:DR50 DM48:DR48 DM46:DR46 DM44:DR44 DM42:DR42 DM36:DR36 DM34:DR34 DM32:DR32 DM30:DR30 DM28:DR28 DM26:DR26 DM40:DR40 DM38:DR38">
    <cfRule type="expression" dxfId="119" priority="148">
      <formula>K6&lt;&gt;""</formula>
    </cfRule>
  </conditionalFormatting>
  <conditionalFormatting sqref="D11:E12">
    <cfRule type="expression" dxfId="118" priority="144">
      <formula>$C11=""</formula>
    </cfRule>
  </conditionalFormatting>
  <conditionalFormatting sqref="F7:F8">
    <cfRule type="expression" dxfId="117" priority="145">
      <formula>$C7=""</formula>
    </cfRule>
  </conditionalFormatting>
  <conditionalFormatting sqref="C7:C12 C65:C70">
    <cfRule type="expression" dxfId="116" priority="139">
      <formula>$I7="遂行中"</formula>
    </cfRule>
    <cfRule type="expression" dxfId="115" priority="141">
      <formula>$I7="完了"</formula>
    </cfRule>
  </conditionalFormatting>
  <conditionalFormatting sqref="F11:F12">
    <cfRule type="expression" dxfId="114" priority="120">
      <formula>$C11=""</formula>
    </cfRule>
  </conditionalFormatting>
  <conditionalFormatting sqref="J15">
    <cfRule type="expression" dxfId="113" priority="137">
      <formula>$C15=""</formula>
    </cfRule>
  </conditionalFormatting>
  <conditionalFormatting sqref="J16">
    <cfRule type="expression" dxfId="112" priority="136">
      <formula>$C15=""</formula>
    </cfRule>
  </conditionalFormatting>
  <conditionalFormatting sqref="D13:D14">
    <cfRule type="expression" dxfId="111" priority="132">
      <formula>$C13=""</formula>
    </cfRule>
  </conditionalFormatting>
  <conditionalFormatting sqref="J13">
    <cfRule type="expression" dxfId="110" priority="131">
      <formula>$C13=""</formula>
    </cfRule>
  </conditionalFormatting>
  <conditionalFormatting sqref="J14">
    <cfRule type="expression" dxfId="109" priority="130">
      <formula>$C13=""</formula>
    </cfRule>
  </conditionalFormatting>
  <conditionalFormatting sqref="C13:C14">
    <cfRule type="expression" dxfId="108" priority="127">
      <formula>$I13="遂行中"</formula>
    </cfRule>
    <cfRule type="expression" dxfId="107" priority="128">
      <formula>$I13="完了"</formula>
    </cfRule>
  </conditionalFormatting>
  <conditionalFormatting sqref="E9:E10 G9:H10">
    <cfRule type="expression" dxfId="106" priority="119">
      <formula>$C9=""</formula>
    </cfRule>
  </conditionalFormatting>
  <conditionalFormatting sqref="F9:F10">
    <cfRule type="expression" dxfId="105" priority="118">
      <formula>$C9=""</formula>
    </cfRule>
  </conditionalFormatting>
  <conditionalFormatting sqref="F15:F16">
    <cfRule type="expression" dxfId="104" priority="117">
      <formula>$C15=""</formula>
    </cfRule>
  </conditionalFormatting>
  <conditionalFormatting sqref="D5:I6">
    <cfRule type="expression" dxfId="103" priority="90">
      <formula>$C5=""</formula>
    </cfRule>
  </conditionalFormatting>
  <conditionalFormatting sqref="C5:C6">
    <cfRule type="expression" dxfId="102" priority="88">
      <formula>$I5="遂行中"</formula>
    </cfRule>
    <cfRule type="expression" dxfId="101" priority="89">
      <formula>$I5="完了"</formula>
    </cfRule>
  </conditionalFormatting>
  <conditionalFormatting sqref="I11:I12">
    <cfRule type="expression" dxfId="100" priority="87">
      <formula>$C11=""</formula>
    </cfRule>
  </conditionalFormatting>
  <conditionalFormatting sqref="G11:G12">
    <cfRule type="expression" dxfId="99" priority="86">
      <formula>$C11=""</formula>
    </cfRule>
  </conditionalFormatting>
  <conditionalFormatting sqref="H11:H12">
    <cfRule type="expression" dxfId="98" priority="85">
      <formula>$C11=""</formula>
    </cfRule>
  </conditionalFormatting>
  <conditionalFormatting sqref="E13:E14">
    <cfRule type="expression" dxfId="97" priority="84">
      <formula>$C13=""</formula>
    </cfRule>
  </conditionalFormatting>
  <conditionalFormatting sqref="F13:F14">
    <cfRule type="expression" dxfId="96" priority="83">
      <formula>$C13=""</formula>
    </cfRule>
  </conditionalFormatting>
  <conditionalFormatting sqref="G13:G14">
    <cfRule type="expression" dxfId="95" priority="82">
      <formula>$C13=""</formula>
    </cfRule>
  </conditionalFormatting>
  <conditionalFormatting sqref="H13:H14">
    <cfRule type="expression" dxfId="94" priority="81">
      <formula>$C13=""</formula>
    </cfRule>
  </conditionalFormatting>
  <conditionalFormatting sqref="I13:I14">
    <cfRule type="expression" dxfId="93" priority="80">
      <formula>$C13=""</formula>
    </cfRule>
  </conditionalFormatting>
  <conditionalFormatting sqref="J39">
    <cfRule type="expression" dxfId="92" priority="79">
      <formula>$C39=""</formula>
    </cfRule>
  </conditionalFormatting>
  <conditionalFormatting sqref="J40">
    <cfRule type="expression" dxfId="91" priority="78">
      <formula>$C39=""</formula>
    </cfRule>
  </conditionalFormatting>
  <conditionalFormatting sqref="K71:DR126">
    <cfRule type="expression" dxfId="90" priority="75">
      <formula>ISERROR(MATCH(K$4,INDIRECT("データ!$B$2:$B$15"),0))=FALSE</formula>
    </cfRule>
    <cfRule type="expression" dxfId="89" priority="76">
      <formula>WEEKDAY(K$4)=7</formula>
    </cfRule>
    <cfRule type="expression" dxfId="88" priority="7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87" priority="74">
      <formula>$C73=""</formula>
    </cfRule>
  </conditionalFormatting>
  <conditionalFormatting sqref="J74 J76 J80 J82 J84 J86 J88 J100 J102 J104 J106 J108 J110 J112 J114 J116 J118 J120 J122 J124 J126 J98 J92 J94 J90 J78">
    <cfRule type="expression" dxfId="86" priority="73">
      <formula>$C73=""</formula>
    </cfRule>
  </conditionalFormatting>
  <conditionalFormatting sqref="G71:I72 D71:E72">
    <cfRule type="expression" dxfId="85" priority="6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84" priority="7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83" priority="71">
      <formula>K72&lt;&gt;""</formula>
    </cfRule>
  </conditionalFormatting>
  <conditionalFormatting sqref="C73:C126">
    <cfRule type="expression" dxfId="82" priority="69">
      <formula>$I73="遂行中"</formula>
    </cfRule>
    <cfRule type="expression" dxfId="81" priority="70">
      <formula>$I73="完了"</formula>
    </cfRule>
  </conditionalFormatting>
  <conditionalFormatting sqref="J71">
    <cfRule type="expression" dxfId="80" priority="67">
      <formula>$C71=""</formula>
    </cfRule>
  </conditionalFormatting>
  <conditionalFormatting sqref="J72">
    <cfRule type="expression" dxfId="79" priority="66">
      <formula>$C71=""</formula>
    </cfRule>
  </conditionalFormatting>
  <conditionalFormatting sqref="C71:C72">
    <cfRule type="expression" dxfId="78" priority="64">
      <formula>$I71="遂行中"</formula>
    </cfRule>
    <cfRule type="expression" dxfId="77" priority="65">
      <formula>$I71="完了"</formula>
    </cfRule>
  </conditionalFormatting>
  <conditionalFormatting sqref="F71:F72">
    <cfRule type="expression" dxfId="76" priority="63">
      <formula>$C71=""</formula>
    </cfRule>
  </conditionalFormatting>
  <conditionalFormatting sqref="J95">
    <cfRule type="expression" dxfId="75" priority="62">
      <formula>$C95=""</formula>
    </cfRule>
  </conditionalFormatting>
  <conditionalFormatting sqref="J96">
    <cfRule type="expression" dxfId="74" priority="61">
      <formula>$C95=""</formula>
    </cfRule>
  </conditionalFormatting>
  <conditionalFormatting sqref="D17:D26">
    <cfRule type="expression" dxfId="11" priority="60">
      <formula>$C17=""</formula>
    </cfRule>
  </conditionalFormatting>
  <conditionalFormatting sqref="D15:D16">
    <cfRule type="expression" dxfId="73" priority="57">
      <formula>$C15=""</formula>
    </cfRule>
  </conditionalFormatting>
  <conditionalFormatting sqref="C17:C26">
    <cfRule type="expression" dxfId="10" priority="58">
      <formula>$I17="遂行中"</formula>
    </cfRule>
    <cfRule type="expression" dxfId="9" priority="59">
      <formula>$I17="完了"</formula>
    </cfRule>
  </conditionalFormatting>
  <conditionalFormatting sqref="C15:C16">
    <cfRule type="expression" dxfId="72" priority="55">
      <formula>$I15="遂行中"</formula>
    </cfRule>
    <cfRule type="expression" dxfId="71" priority="56">
      <formula>$I15="完了"</formula>
    </cfRule>
  </conditionalFormatting>
  <conditionalFormatting sqref="E17:E18">
    <cfRule type="expression" dxfId="70" priority="54">
      <formula>$C17=""</formula>
    </cfRule>
  </conditionalFormatting>
  <conditionalFormatting sqref="F17:F18">
    <cfRule type="expression" dxfId="69" priority="53">
      <formula>$C17=""</formula>
    </cfRule>
  </conditionalFormatting>
  <conditionalFormatting sqref="G17:G18">
    <cfRule type="expression" dxfId="68" priority="52">
      <formula>$C17=""</formula>
    </cfRule>
  </conditionalFormatting>
  <conditionalFormatting sqref="H17:H18">
    <cfRule type="expression" dxfId="67" priority="51">
      <formula>$C17=""</formula>
    </cfRule>
  </conditionalFormatting>
  <conditionalFormatting sqref="E21:E26">
    <cfRule type="expression" dxfId="8" priority="50">
      <formula>$C21=""</formula>
    </cfRule>
  </conditionalFormatting>
  <conditionalFormatting sqref="F21:F30">
    <cfRule type="expression" dxfId="66" priority="49">
      <formula>$C21=""</formula>
    </cfRule>
  </conditionalFormatting>
  <conditionalFormatting sqref="G21:G30">
    <cfRule type="expression" dxfId="65" priority="48">
      <formula>$C21=""</formula>
    </cfRule>
  </conditionalFormatting>
  <conditionalFormatting sqref="CT47:DL52 K5:DL48">
    <cfRule type="expression" dxfId="23" priority="39">
      <formula>ISERROR(MATCH(K$4,INDIRECT("データ!$B$2:$B$15"),0))=FALSE</formula>
    </cfRule>
    <cfRule type="expression" dxfId="22" priority="40">
      <formula>WEEKDAY(K$4)=7</formula>
    </cfRule>
    <cfRule type="expression" dxfId="21" priority="41">
      <formula>WEEKDAY(K$4)=1</formula>
    </cfRule>
  </conditionalFormatting>
  <conditionalFormatting sqref="K45:DL45 K41:DL41 K35:DL35 K21:DL21 K19:DL19 K9:DL9 K7:DL7 K25:DL25 K23:DL23 K5:DL5 K17:DL17 K15:DL15 K13:DL13 K11:DL11 K39:DL39 CT51:DL51 CT49:DL49 K47:DL47 K43:DL43 K37:DL37 K29:DL29 K27:DL27 K33:DL33 K31:DL31">
    <cfRule type="expression" dxfId="20" priority="38">
      <formula>K5&lt;&gt;""</formula>
    </cfRule>
  </conditionalFormatting>
  <conditionalFormatting sqref="K24:DL24 K22:DL22 K20:DL20 K10:DL10 K8:DL8 K6:DL6 K18:DL18 K16:DL16 K14:DL14 K12:DL12 K48:DL48 K44:DL44 K42:DL42 K40:DL40 K38:DL38 K26:DL26 K28:DL28 CT54:DL54 CT52:DL52 K50:DL50 K46:DL46 K32:DL32 K30:DL30 K36:DL36 K34:DL34">
    <cfRule type="expression" dxfId="64" priority="37">
      <formula>K6&lt;&gt;""</formula>
    </cfRule>
  </conditionalFormatting>
  <conditionalFormatting sqref="H27:I42">
    <cfRule type="expression" dxfId="19" priority="36">
      <formula>$C27=""</formula>
    </cfRule>
  </conditionalFormatting>
  <conditionalFormatting sqref="D27:D44">
    <cfRule type="expression" dxfId="63" priority="35">
      <formula>$C27=""</formula>
    </cfRule>
  </conditionalFormatting>
  <conditionalFormatting sqref="C27:C40">
    <cfRule type="expression" dxfId="7" priority="33">
      <formula>$I27="遂行中"</formula>
    </cfRule>
    <cfRule type="expression" dxfId="6" priority="34">
      <formula>$I27="完了"</formula>
    </cfRule>
  </conditionalFormatting>
  <conditionalFormatting sqref="E27:E36">
    <cfRule type="expression" dxfId="5" priority="32">
      <formula>$C27=""</formula>
    </cfRule>
  </conditionalFormatting>
  <conditionalFormatting sqref="F27:F40">
    <cfRule type="expression" dxfId="62" priority="31">
      <formula>$C27=""</formula>
    </cfRule>
  </conditionalFormatting>
  <conditionalFormatting sqref="G27:G40">
    <cfRule type="expression" dxfId="61" priority="30">
      <formula>$C27=""</formula>
    </cfRule>
  </conditionalFormatting>
  <conditionalFormatting sqref="E53:I54 E57:I58 H55:I56 H59:I64">
    <cfRule type="expression" dxfId="60" priority="23">
      <formula>$C53=""</formula>
    </cfRule>
  </conditionalFormatting>
  <conditionalFormatting sqref="D53:D64">
    <cfRule type="expression" dxfId="59" priority="22">
      <formula>$C53=""</formula>
    </cfRule>
  </conditionalFormatting>
  <conditionalFormatting sqref="D55:D56 D59:D60 C53:C64">
    <cfRule type="expression" dxfId="58" priority="20">
      <formula>$I53="遂行中"</formula>
    </cfRule>
    <cfRule type="expression" dxfId="57" priority="21">
      <formula>$I53="完了"</formula>
    </cfRule>
  </conditionalFormatting>
  <conditionalFormatting sqref="E55:E56">
    <cfRule type="expression" dxfId="56" priority="19">
      <formula>$C55=""</formula>
    </cfRule>
  </conditionalFormatting>
  <conditionalFormatting sqref="F55:F56">
    <cfRule type="expression" dxfId="55" priority="18">
      <formula>$C55=""</formula>
    </cfRule>
  </conditionalFormatting>
  <conditionalFormatting sqref="G55:G56">
    <cfRule type="expression" dxfId="54" priority="17">
      <formula>$C55=""</formula>
    </cfRule>
  </conditionalFormatting>
  <conditionalFormatting sqref="E59:E64">
    <cfRule type="expression" dxfId="53" priority="16">
      <formula>$C59=""</formula>
    </cfRule>
  </conditionalFormatting>
  <conditionalFormatting sqref="F59:F64">
    <cfRule type="expression" dxfId="52" priority="15">
      <formula>$C59=""</formula>
    </cfRule>
  </conditionalFormatting>
  <conditionalFormatting sqref="G59:G64">
    <cfRule type="expression" dxfId="51" priority="14">
      <formula>$C59=""</formula>
    </cfRule>
  </conditionalFormatting>
  <conditionalFormatting sqref="E41:I50 H43:I54">
    <cfRule type="expression" dxfId="50" priority="13">
      <formula>$C41=""</formula>
    </cfRule>
  </conditionalFormatting>
  <conditionalFormatting sqref="D41:D54">
    <cfRule type="expression" dxfId="49" priority="12">
      <formula>$C41=""</formula>
    </cfRule>
  </conditionalFormatting>
  <conditionalFormatting sqref="D43:D44 D47:D48 C41:C52">
    <cfRule type="expression" dxfId="4" priority="10">
      <formula>$I41="遂行中"</formula>
    </cfRule>
    <cfRule type="expression" dxfId="3" priority="11">
      <formula>$I41="完了"</formula>
    </cfRule>
  </conditionalFormatting>
  <conditionalFormatting sqref="E43:E44">
    <cfRule type="expression" dxfId="48" priority="9">
      <formula>$C43=""</formula>
    </cfRule>
  </conditionalFormatting>
  <conditionalFormatting sqref="F43:F44">
    <cfRule type="expression" dxfId="47" priority="8">
      <formula>$C43=""</formula>
    </cfRule>
  </conditionalFormatting>
  <conditionalFormatting sqref="G43:G44">
    <cfRule type="expression" dxfId="46" priority="7">
      <formula>$C43=""</formula>
    </cfRule>
  </conditionalFormatting>
  <conditionalFormatting sqref="E47:E54">
    <cfRule type="expression" dxfId="45" priority="6">
      <formula>$C47=""</formula>
    </cfRule>
  </conditionalFormatting>
  <conditionalFormatting sqref="F47:F54">
    <cfRule type="expression" dxfId="44" priority="5">
      <formula>$C47=""</formula>
    </cfRule>
  </conditionalFormatting>
  <conditionalFormatting sqref="G47:G54">
    <cfRule type="expression" dxfId="43" priority="4">
      <formula>$C47=""</formula>
    </cfRule>
  </conditionalFormatting>
  <conditionalFormatting sqref="E37:E44">
    <cfRule type="expression" dxfId="42" priority="3">
      <formula>$C37=""</formula>
    </cfRule>
  </conditionalFormatting>
  <conditionalFormatting sqref="F37:F44">
    <cfRule type="expression" dxfId="41" priority="2">
      <formula>$C37=""</formula>
    </cfRule>
  </conditionalFormatting>
  <conditionalFormatting sqref="G37:G44">
    <cfRule type="expression" dxfId="40" priority="1">
      <formula>$C37=""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258</v>
      </c>
      <c r="CB28" s="51">
        <f>ガント!CK132</f>
        <v>258</v>
      </c>
      <c r="CC28" s="51">
        <f>ガント!CL132</f>
        <v>258</v>
      </c>
      <c r="CD28" s="51">
        <f>ガント!CM132</f>
        <v>261</v>
      </c>
      <c r="CE28" s="51">
        <f>ガント!CN132</f>
        <v>264</v>
      </c>
      <c r="CF28" s="51">
        <f>ガント!CO132</f>
        <v>267</v>
      </c>
      <c r="CG28" s="51">
        <f>ガント!CP132</f>
        <v>270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169</v>
      </c>
      <c r="AZ29" s="51">
        <f ca="1">IF(TODAY()&gt;=AZ$27,ガント!BI133,NA())</f>
        <v>169</v>
      </c>
      <c r="BA29" s="51">
        <f ca="1">IF(TODAY()&gt;=BA$27,ガント!BJ133,NA())</f>
        <v>169</v>
      </c>
      <c r="BB29" s="51">
        <f ca="1">IF(TODAY()&gt;=BB$27,ガント!BK133,NA())</f>
        <v>169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47</v>
      </c>
      <c r="AV30" s="48">
        <f ca="1">IF(TODAY()&gt;=AV$27,ガント!BE134,NA())</f>
        <v>47</v>
      </c>
      <c r="AW30" s="48">
        <f ca="1">IF(TODAY()&gt;=AW$27,ガント!BF134,NA())</f>
        <v>47</v>
      </c>
      <c r="AX30" s="48">
        <f ca="1">IF(TODAY()&gt;=AX$27,ガント!BG134,NA())</f>
        <v>47</v>
      </c>
      <c r="AY30" s="48">
        <f ca="1">IF(TODAY()&gt;=AY$27,ガント!BH134,NA())</f>
        <v>47</v>
      </c>
      <c r="AZ30" s="48">
        <f ca="1">IF(TODAY()&gt;=AZ$27,ガント!BI134,NA())</f>
        <v>47</v>
      </c>
      <c r="BA30" s="48">
        <f ca="1">IF(TODAY()&gt;=BA$27,ガント!BJ134,NA())</f>
        <v>47</v>
      </c>
      <c r="BB30" s="48">
        <f ca="1">IF(TODAY()&gt;=BB$27,ガント!BK134,NA())</f>
        <v>47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-86</v>
      </c>
      <c r="AV31" s="46">
        <f t="shared" ca="1" si="1"/>
        <v>-89</v>
      </c>
      <c r="AW31" s="46">
        <f t="shared" ca="1" si="1"/>
        <v>-92</v>
      </c>
      <c r="AX31" s="46">
        <f t="shared" ca="1" si="1"/>
        <v>-95</v>
      </c>
      <c r="AY31" s="46">
        <f t="shared" ca="1" si="1"/>
        <v>-109</v>
      </c>
      <c r="AZ31" s="46">
        <f t="shared" ca="1" si="1"/>
        <v>-109</v>
      </c>
      <c r="BA31" s="46">
        <f t="shared" ca="1" si="1"/>
        <v>-109</v>
      </c>
      <c r="BB31" s="46">
        <f t="shared" ca="1" si="1"/>
        <v>-112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-85</v>
      </c>
      <c r="AV32" s="44">
        <f t="shared" ca="1" si="5"/>
        <v>-94</v>
      </c>
      <c r="AW32" s="44">
        <f t="shared" ca="1" si="5"/>
        <v>-100</v>
      </c>
      <c r="AX32" s="44">
        <f t="shared" ca="1" si="5"/>
        <v>-106</v>
      </c>
      <c r="AY32" s="44">
        <f t="shared" ca="1" si="5"/>
        <v>-122</v>
      </c>
      <c r="AZ32" s="44">
        <f t="shared" ca="1" si="5"/>
        <v>-122</v>
      </c>
      <c r="BA32" s="44">
        <f t="shared" ca="1" si="5"/>
        <v>-122</v>
      </c>
      <c r="BB32" s="44">
        <f t="shared" ca="1" si="5"/>
        <v>-122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0.35338345864661652</v>
      </c>
      <c r="AV33" s="49">
        <f t="shared" ca="1" si="9"/>
        <v>0.34558823529411764</v>
      </c>
      <c r="AW33" s="49">
        <f t="shared" ca="1" si="9"/>
        <v>0.33812949640287771</v>
      </c>
      <c r="AX33" s="49">
        <f t="shared" ca="1" si="9"/>
        <v>0.33098591549295775</v>
      </c>
      <c r="AY33" s="49">
        <f t="shared" ca="1" si="9"/>
        <v>0.30128205128205127</v>
      </c>
      <c r="AZ33" s="49">
        <f t="shared" ca="1" si="9"/>
        <v>0.30128205128205127</v>
      </c>
      <c r="BA33" s="49">
        <f t="shared" ca="1" si="9"/>
        <v>0.30128205128205127</v>
      </c>
      <c r="BB33" s="49">
        <f t="shared" ca="1" si="9"/>
        <v>0.29559748427672955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0.35606060606060608</v>
      </c>
      <c r="AV34" s="49">
        <f t="shared" ca="1" si="13"/>
        <v>0.33333333333333331</v>
      </c>
      <c r="AW34" s="49">
        <f t="shared" ca="1" si="13"/>
        <v>0.31972789115646261</v>
      </c>
      <c r="AX34" s="49">
        <f t="shared" ca="1" si="13"/>
        <v>0.30718954248366015</v>
      </c>
      <c r="AY34" s="49">
        <f t="shared" ca="1" si="13"/>
        <v>0.27810650887573962</v>
      </c>
      <c r="AZ34" s="49">
        <f t="shared" ca="1" si="13"/>
        <v>0.27810650887573962</v>
      </c>
      <c r="BA34" s="49">
        <f t="shared" ca="1" si="13"/>
        <v>0.27810650887573962</v>
      </c>
      <c r="BB34" s="49">
        <f t="shared" ca="1" si="13"/>
        <v>0.27810650887573962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39" priority="1">
      <formula>ISERROR(MATCH(B$4,INDIRECT("データ!$B$2:$B$15"),0))=FALSE</formula>
    </cfRule>
    <cfRule type="expression" dxfId="38" priority="2">
      <formula>WEEKDAY(B$4)=7</formula>
    </cfRule>
    <cfRule type="expression" dxfId="3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130</v>
      </c>
      <c r="C5" s="64" t="s">
        <v>131</v>
      </c>
      <c r="D5" s="65" t="s">
        <v>132</v>
      </c>
      <c r="E5" s="64" t="s">
        <v>128</v>
      </c>
      <c r="F5" s="65" t="s">
        <v>133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134</v>
      </c>
      <c r="C6" s="64" t="s">
        <v>105</v>
      </c>
      <c r="D6" s="65" t="s">
        <v>135</v>
      </c>
      <c r="E6" s="64" t="s">
        <v>128</v>
      </c>
      <c r="F6" s="65" t="s">
        <v>136</v>
      </c>
      <c r="G6" s="64"/>
      <c r="H6" s="65"/>
    </row>
    <row r="7" spans="1:8" ht="27" x14ac:dyDescent="0.15">
      <c r="A7" s="63">
        <f t="shared" si="0"/>
        <v>3</v>
      </c>
      <c r="B7" s="64" t="s">
        <v>134</v>
      </c>
      <c r="C7" s="64" t="s">
        <v>105</v>
      </c>
      <c r="D7" s="65" t="s">
        <v>137</v>
      </c>
      <c r="E7" s="64" t="s">
        <v>103</v>
      </c>
      <c r="F7" s="65" t="s">
        <v>138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139</v>
      </c>
      <c r="E8" s="64" t="s">
        <v>103</v>
      </c>
      <c r="F8" s="65" t="s">
        <v>140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134</v>
      </c>
      <c r="D9" s="65" t="s">
        <v>141</v>
      </c>
      <c r="E9" s="64" t="s">
        <v>128</v>
      </c>
      <c r="F9" s="65" t="s">
        <v>142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147</v>
      </c>
      <c r="C10" s="64" t="s">
        <v>148</v>
      </c>
      <c r="D10" s="65" t="s">
        <v>149</v>
      </c>
      <c r="E10" s="64" t="s">
        <v>103</v>
      </c>
      <c r="F10" s="65" t="s">
        <v>172</v>
      </c>
      <c r="G10" s="64"/>
      <c r="H10" s="65"/>
    </row>
    <row r="11" spans="1:8" ht="27" x14ac:dyDescent="0.15">
      <c r="A11" s="63">
        <f t="shared" si="1"/>
        <v>7</v>
      </c>
      <c r="B11" s="64" t="s">
        <v>168</v>
      </c>
      <c r="C11" s="64" t="s">
        <v>169</v>
      </c>
      <c r="D11" s="65" t="s">
        <v>170</v>
      </c>
      <c r="E11" s="64" t="s">
        <v>128</v>
      </c>
      <c r="F11" s="65" t="s">
        <v>171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6" priority="4">
      <formula>$E4="完了"</formula>
    </cfRule>
  </conditionalFormatting>
  <conditionalFormatting sqref="C4 C10:C29">
    <cfRule type="expression" dxfId="35" priority="3">
      <formula>$E4="完了"</formula>
    </cfRule>
  </conditionalFormatting>
  <conditionalFormatting sqref="A5:B9 D5:H9">
    <cfRule type="expression" dxfId="34" priority="2">
      <formula>$E5="完了"</formula>
    </cfRule>
  </conditionalFormatting>
  <conditionalFormatting sqref="C5:C9">
    <cfRule type="expression" dxfId="3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167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32" priority="1">
      <formula>ISERROR(MATCH(B$4,INDIRECT("データ!$B$2:$B$15"),0))=FALSE</formula>
    </cfRule>
    <cfRule type="expression" dxfId="31" priority="2">
      <formula>WEEKDAY(B$4)=7</formula>
    </cfRule>
    <cfRule type="expression" dxfId="3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4" t="s">
        <v>50</v>
      </c>
      <c r="D1" s="95"/>
      <c r="E1" s="96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143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144</v>
      </c>
      <c r="B3" s="22">
        <v>41760</v>
      </c>
      <c r="C3" s="21" t="s">
        <v>19</v>
      </c>
    </row>
    <row r="4" spans="1:4" x14ac:dyDescent="0.15">
      <c r="A4" s="21" t="s">
        <v>145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2014-06-02T08:03:20Z</dcterms:modified>
</cp:coreProperties>
</file>