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20490" windowHeight="777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2" l="1"/>
  <c r="C20" i="2"/>
  <c r="C21" i="2"/>
  <c r="C22" i="2"/>
  <c r="C23" i="2"/>
  <c r="C24" i="2"/>
  <c r="C25" i="2"/>
  <c r="C26" i="2"/>
  <c r="C27" i="2"/>
  <c r="C28" i="2"/>
  <c r="C30" i="2"/>
  <c r="C31" i="2"/>
  <c r="C32" i="2"/>
  <c r="C33" i="2"/>
  <c r="C34" i="2"/>
  <c r="C35" i="2"/>
  <c r="C36" i="2"/>
  <c r="C37" i="2"/>
  <c r="C38" i="2"/>
  <c r="C39" i="2"/>
  <c r="C3" i="2"/>
  <c r="C4" i="2"/>
  <c r="C5" i="2"/>
  <c r="C6" i="2"/>
  <c r="C7" i="2"/>
  <c r="C8" i="2"/>
  <c r="C9" i="2"/>
  <c r="C10" i="2"/>
  <c r="C11" i="2"/>
  <c r="C12" i="2"/>
  <c r="C13" i="2"/>
  <c r="C14" i="2"/>
  <c r="C15" i="2"/>
  <c r="C16" i="2"/>
  <c r="C17" i="2"/>
  <c r="C18" i="2"/>
  <c r="C2" i="2"/>
  <c r="E36" i="1"/>
  <c r="J36" i="1" s="1"/>
  <c r="M36" i="1" l="1"/>
  <c r="O36" i="1" s="1"/>
  <c r="N29" i="1" l="1"/>
  <c r="D32" i="1" l="1"/>
  <c r="E32" i="1" s="1"/>
  <c r="M28" i="1" l="1"/>
  <c r="M22" i="1" l="1"/>
  <c r="N22" i="1" s="1"/>
  <c r="M26" i="1"/>
  <c r="N26" i="1" s="1"/>
  <c r="M17" i="1"/>
  <c r="N17" i="1" s="1"/>
  <c r="M24" i="1"/>
  <c r="N24" i="1" s="1"/>
  <c r="M20" i="1"/>
  <c r="N20" i="1" s="1"/>
  <c r="M27" i="1"/>
  <c r="N27" i="1" s="1"/>
  <c r="M23" i="1"/>
  <c r="N23" i="1" s="1"/>
  <c r="M19" i="1"/>
  <c r="N19" i="1" s="1"/>
  <c r="M18" i="1"/>
  <c r="N18" i="1" s="1"/>
  <c r="M25" i="1"/>
  <c r="N25" i="1" s="1"/>
  <c r="M21" i="1"/>
  <c r="N21" i="1" s="1"/>
  <c r="N28" i="1" l="1"/>
</calcChain>
</file>

<file path=xl/comments1.xml><?xml version="1.0" encoding="utf-8"?>
<comments xmlns="http://schemas.openxmlformats.org/spreadsheetml/2006/main">
  <authors>
    <author>wakatsuki</author>
  </authors>
  <commentList>
    <comment ref="B1" authorId="0" shapeId="0">
      <text>
        <r>
          <rPr>
            <b/>
            <sz val="9"/>
            <color indexed="81"/>
            <rFont val="ＭＳ Ｐゴシック"/>
            <family val="3"/>
            <charset val="128"/>
          </rPr>
          <t>wakatsuki:</t>
        </r>
        <r>
          <rPr>
            <sz val="9"/>
            <color indexed="81"/>
            <rFont val="ＭＳ Ｐゴシック"/>
            <family val="3"/>
            <charset val="128"/>
          </rPr>
          <t xml:space="preserve">
</t>
        </r>
      </text>
    </comment>
  </commentList>
</comments>
</file>

<file path=xl/sharedStrings.xml><?xml version="1.0" encoding="utf-8"?>
<sst xmlns="http://schemas.openxmlformats.org/spreadsheetml/2006/main" count="202" uniqueCount="97">
  <si>
    <t>ログイン</t>
    <phoneticPr fontId="2"/>
  </si>
  <si>
    <t>出力</t>
  </si>
  <si>
    <t>低</t>
  </si>
  <si>
    <t>中</t>
  </si>
  <si>
    <t>入力</t>
  </si>
  <si>
    <t>処理</t>
  </si>
  <si>
    <t>高</t>
  </si>
  <si>
    <t>小</t>
  </si>
  <si>
    <t>大</t>
  </si>
  <si>
    <t>機能名</t>
  </si>
  <si>
    <t>サブ機能名</t>
  </si>
  <si>
    <t>機能概要</t>
  </si>
  <si>
    <t>IPO区分</t>
  </si>
  <si>
    <t>複雑度</t>
  </si>
  <si>
    <t>規模</t>
  </si>
  <si>
    <t>概算工数（自動）</t>
  </si>
  <si>
    <t>ログイン</t>
  </si>
  <si>
    <t>ログイン画面表示</t>
  </si>
  <si>
    <t>システムへアクセスしたユーザにログイン画面を表示</t>
  </si>
  <si>
    <t>入力情報送信</t>
  </si>
  <si>
    <t>ログイン画面にてユーザが入力した情報をログイン処理へ引き渡す</t>
  </si>
  <si>
    <t>ログイン処理</t>
  </si>
  <si>
    <t>ユーザの入力情報を元にログイン成否を判断し、成功の場合メニュー画面、失敗の場合ログイン失敗画面を表示</t>
  </si>
  <si>
    <t>ログイン失敗画面遷移</t>
  </si>
  <si>
    <t>ログイン処理にてログインに失敗した場合にログイン失敗画面に遷移</t>
  </si>
  <si>
    <t>メニュー</t>
  </si>
  <si>
    <t>メニュー画面表示</t>
  </si>
  <si>
    <t>ログインが成功した場合メニュー画面に移動する</t>
  </si>
  <si>
    <t>メニュー画面内滞在表示</t>
  </si>
  <si>
    <t>現在「今いる！」ボタンを押している滞在ユーザーと非滞在ユーザを見極められる表記を行う</t>
  </si>
  <si>
    <t>「今いる！」ボタン処理</t>
  </si>
  <si>
    <t>「今いる！」ボタンをクリックすることでログインした人物を滞在表記する</t>
  </si>
  <si>
    <t>「退出」ボタン処理</t>
  </si>
  <si>
    <t>「退出」ボタンをクリックすることでログインした人物の滞在表記を取り消す。</t>
  </si>
  <si>
    <t>ログアウト</t>
  </si>
  <si>
    <t>ログアウト処理</t>
  </si>
  <si>
    <t>ログアウト処理を行った後ログイン画面へ遷移する</t>
  </si>
  <si>
    <t>画面遷移</t>
  </si>
  <si>
    <t>「戻る」ボタン処理</t>
  </si>
  <si>
    <t>ログイン失敗画面の戻るボタンを押すことで、ログイン画面に遷移する</t>
  </si>
  <si>
    <t>リアルタム処理</t>
  </si>
  <si>
    <t>15秒ごとに更新する
更新データのみ更新される</t>
  </si>
  <si>
    <t>初回登録</t>
  </si>
  <si>
    <t>初回登録画面の表示</t>
  </si>
  <si>
    <t>初回登録者がID、パスワードを入力し所属研究室を選択する画面を表示</t>
  </si>
  <si>
    <t>初回登録画面にてユーザが入力した情報をデータベースに登録する</t>
  </si>
  <si>
    <t>想定規模（行）</t>
  </si>
  <si>
    <t>共通</t>
    <rPh sb="0" eb="2">
      <t>キョウツウ</t>
    </rPh>
    <phoneticPr fontId="2"/>
  </si>
  <si>
    <t>管理</t>
    <rPh sb="0" eb="2">
      <t>カンリ</t>
    </rPh>
    <phoneticPr fontId="2"/>
  </si>
  <si>
    <t>サイト</t>
    <phoneticPr fontId="2"/>
  </si>
  <si>
    <t>メニュー</t>
    <phoneticPr fontId="2"/>
  </si>
  <si>
    <t>データベース</t>
    <phoneticPr fontId="2"/>
  </si>
  <si>
    <t>ユーザ登録</t>
    <rPh sb="3" eb="5">
      <t>トウロク</t>
    </rPh>
    <phoneticPr fontId="2"/>
  </si>
  <si>
    <t>更新</t>
    <phoneticPr fontId="2"/>
  </si>
  <si>
    <t>1人が2150行一か月でかけるとしたら</t>
    <rPh sb="1" eb="2">
      <t>ニン</t>
    </rPh>
    <rPh sb="7" eb="8">
      <t>ギョウ</t>
    </rPh>
    <rPh sb="8" eb="9">
      <t>イッ</t>
    </rPh>
    <rPh sb="10" eb="11">
      <t>ゲツ</t>
    </rPh>
    <phoneticPr fontId="2"/>
  </si>
  <si>
    <t>日で</t>
    <rPh sb="0" eb="1">
      <t>ニチ</t>
    </rPh>
    <phoneticPr fontId="2"/>
  </si>
  <si>
    <t>行</t>
    <rPh sb="0" eb="1">
      <t>ギョウ</t>
    </rPh>
    <phoneticPr fontId="2"/>
  </si>
  <si>
    <t>つまり</t>
    <phoneticPr fontId="2"/>
  </si>
  <si>
    <t>計</t>
    <rPh sb="0" eb="1">
      <t>ケイ</t>
    </rPh>
    <phoneticPr fontId="2"/>
  </si>
  <si>
    <t>3人で</t>
    <rPh sb="1" eb="2">
      <t>ニン</t>
    </rPh>
    <phoneticPr fontId="2"/>
  </si>
  <si>
    <t>2150行</t>
    <rPh sb="4" eb="5">
      <t>ギョウ</t>
    </rPh>
    <phoneticPr fontId="2"/>
  </si>
  <si>
    <t>だったら</t>
    <phoneticPr fontId="2"/>
  </si>
  <si>
    <t>日です</t>
    <rPh sb="0" eb="1">
      <t>ニチ</t>
    </rPh>
    <phoneticPr fontId="2"/>
  </si>
  <si>
    <t>360時間働くとして</t>
    <rPh sb="3" eb="5">
      <t>ジカン</t>
    </rPh>
    <rPh sb="5" eb="6">
      <t>ハタラ</t>
    </rPh>
    <phoneticPr fontId="2"/>
  </si>
  <si>
    <t>1日8時間</t>
    <rPh sb="1" eb="2">
      <t>ニチ</t>
    </rPh>
    <rPh sb="3" eb="5">
      <t>ジカン</t>
    </rPh>
    <phoneticPr fontId="2"/>
  </si>
  <si>
    <t>月20日</t>
    <rPh sb="0" eb="1">
      <t>ツキ</t>
    </rPh>
    <rPh sb="3" eb="4">
      <t>ニチ</t>
    </rPh>
    <phoneticPr fontId="2"/>
  </si>
  <si>
    <t>すなわち</t>
    <phoneticPr fontId="2"/>
  </si>
  <si>
    <t>160時間/月</t>
    <rPh sb="3" eb="5">
      <t>ジカン</t>
    </rPh>
    <rPh sb="6" eb="7">
      <t>ツキ</t>
    </rPh>
    <phoneticPr fontId="2"/>
  </si>
  <si>
    <t>9日</t>
    <rPh sb="1" eb="2">
      <t>ニチ</t>
    </rPh>
    <phoneticPr fontId="2"/>
  </si>
  <si>
    <t>テスト含む</t>
    <rPh sb="3" eb="4">
      <t>フク</t>
    </rPh>
    <phoneticPr fontId="2"/>
  </si>
  <si>
    <t>10.5日</t>
    <rPh sb="4" eb="5">
      <t>ニチ</t>
    </rPh>
    <phoneticPr fontId="2"/>
  </si>
  <si>
    <t>8時間</t>
    <rPh sb="1" eb="3">
      <t>ジカン</t>
    </rPh>
    <phoneticPr fontId="2"/>
  </si>
  <si>
    <t>時給1000円</t>
    <rPh sb="0" eb="2">
      <t>ジキュウ</t>
    </rPh>
    <rPh sb="6" eb="7">
      <t>エン</t>
    </rPh>
    <phoneticPr fontId="2"/>
  </si>
  <si>
    <t>円で完成できる</t>
    <rPh sb="0" eb="1">
      <t>エン</t>
    </rPh>
    <rPh sb="2" eb="4">
      <t>カンセイ</t>
    </rPh>
    <phoneticPr fontId="2"/>
  </si>
  <si>
    <t>時間</t>
    <rPh sb="0" eb="2">
      <t>ジカン</t>
    </rPh>
    <phoneticPr fontId="2"/>
  </si>
  <si>
    <t>画面作成</t>
    <rPh sb="0" eb="2">
      <t>ガメン</t>
    </rPh>
    <rPh sb="2" eb="4">
      <t>サクセイ</t>
    </rPh>
    <phoneticPr fontId="2"/>
  </si>
  <si>
    <t>ログイン機能作成</t>
    <rPh sb="4" eb="6">
      <t>キノウ</t>
    </rPh>
    <rPh sb="6" eb="8">
      <t>サクセイ</t>
    </rPh>
    <phoneticPr fontId="2"/>
  </si>
  <si>
    <t>メニュー機能作成</t>
    <rPh sb="4" eb="6">
      <t>キノウ</t>
    </rPh>
    <rPh sb="6" eb="8">
      <t>サクセイ</t>
    </rPh>
    <phoneticPr fontId="2"/>
  </si>
  <si>
    <t>ログアウト機能作成</t>
    <rPh sb="5" eb="7">
      <t>キノウ</t>
    </rPh>
    <rPh sb="7" eb="9">
      <t>サクセイ</t>
    </rPh>
    <phoneticPr fontId="2"/>
  </si>
  <si>
    <t>戻る機能作成</t>
    <rPh sb="0" eb="1">
      <t>モド</t>
    </rPh>
    <rPh sb="2" eb="4">
      <t>キノウ</t>
    </rPh>
    <rPh sb="4" eb="6">
      <t>サクセイ</t>
    </rPh>
    <phoneticPr fontId="2"/>
  </si>
  <si>
    <t>更新機能作成</t>
    <rPh sb="0" eb="2">
      <t>コウシン</t>
    </rPh>
    <rPh sb="2" eb="4">
      <t>キノウ</t>
    </rPh>
    <rPh sb="4" eb="6">
      <t>サクセイ</t>
    </rPh>
    <phoneticPr fontId="2"/>
  </si>
  <si>
    <t>初回登録機能作成</t>
    <rPh sb="0" eb="2">
      <t>ショカイ</t>
    </rPh>
    <rPh sb="2" eb="4">
      <t>トウロク</t>
    </rPh>
    <rPh sb="4" eb="6">
      <t>キノウ</t>
    </rPh>
    <rPh sb="6" eb="8">
      <t>サクセイ</t>
    </rPh>
    <phoneticPr fontId="2"/>
  </si>
  <si>
    <t>プログラム承認</t>
    <rPh sb="5" eb="7">
      <t>ショウニン</t>
    </rPh>
    <phoneticPr fontId="2"/>
  </si>
  <si>
    <t>単体テスト</t>
    <rPh sb="0" eb="2">
      <t>タンタイ</t>
    </rPh>
    <phoneticPr fontId="2"/>
  </si>
  <si>
    <t>結合テスト</t>
    <rPh sb="0" eb="2">
      <t>ケツゴウ</t>
    </rPh>
    <phoneticPr fontId="2"/>
  </si>
  <si>
    <t>テスト報告書承認</t>
    <rPh sb="3" eb="6">
      <t>ホウコクショ</t>
    </rPh>
    <rPh sb="6" eb="8">
      <t>ショウニン</t>
    </rPh>
    <phoneticPr fontId="2"/>
  </si>
  <si>
    <t>マニュアル作成</t>
    <rPh sb="5" eb="7">
      <t>サクセイ</t>
    </rPh>
    <phoneticPr fontId="2"/>
  </si>
  <si>
    <t>マニュアル承認</t>
    <rPh sb="5" eb="7">
      <t>ショウニン</t>
    </rPh>
    <phoneticPr fontId="2"/>
  </si>
  <si>
    <t>納品書作成</t>
    <rPh sb="0" eb="2">
      <t>ノウヒン</t>
    </rPh>
    <rPh sb="2" eb="3">
      <t>ショ</t>
    </rPh>
    <rPh sb="3" eb="5">
      <t>サクセイ</t>
    </rPh>
    <phoneticPr fontId="2"/>
  </si>
  <si>
    <t>納品書承認</t>
    <rPh sb="0" eb="2">
      <t>ノウヒン</t>
    </rPh>
    <rPh sb="2" eb="3">
      <t>ショ</t>
    </rPh>
    <rPh sb="3" eb="5">
      <t>ショウニン</t>
    </rPh>
    <phoneticPr fontId="2"/>
  </si>
  <si>
    <t>円</t>
    <rPh sb="0" eb="1">
      <t>エン</t>
    </rPh>
    <phoneticPr fontId="2"/>
  </si>
  <si>
    <t>計</t>
    <rPh sb="0" eb="1">
      <t>ケイ</t>
    </rPh>
    <phoneticPr fontId="2"/>
  </si>
  <si>
    <t>合計</t>
    <rPh sb="0" eb="2">
      <t>ゴウケイ</t>
    </rPh>
    <phoneticPr fontId="2"/>
  </si>
  <si>
    <t>予備費（20%</t>
    <rPh sb="0" eb="3">
      <t>ヨビヒ</t>
    </rPh>
    <phoneticPr fontId="2"/>
  </si>
  <si>
    <t>作業単位</t>
    <rPh sb="0" eb="2">
      <t>サギョウ</t>
    </rPh>
    <rPh sb="2" eb="4">
      <t>タンイ</t>
    </rPh>
    <phoneticPr fontId="2"/>
  </si>
  <si>
    <t>予想工期（時間）</t>
    <rPh sb="0" eb="2">
      <t>ヨソウ</t>
    </rPh>
    <rPh sb="2" eb="4">
      <t>コウキ</t>
    </rPh>
    <rPh sb="5" eb="7">
      <t>ジカン</t>
    </rPh>
    <phoneticPr fontId="2"/>
  </si>
  <si>
    <t>予想費用（円）</t>
    <rPh sb="0" eb="2">
      <t>ヨソウ</t>
    </rPh>
    <rPh sb="2" eb="4">
      <t>ヒヨウ</t>
    </rPh>
    <rPh sb="5" eb="6">
      <t>エン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</si>
</sst>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9"/>
      <color theme="1"/>
      <name val="MS UI Gothic"/>
      <family val="3"/>
      <charset val="128"/>
    </font>
    <font>
      <sz val="9"/>
      <color indexed="81"/>
      <name val="ＭＳ Ｐゴシック"/>
      <family val="3"/>
      <charset val="128"/>
    </font>
    <font>
      <b/>
      <sz val="9"/>
      <color indexed="81"/>
      <name val="ＭＳ Ｐ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6">
    <xf numFmtId="0" fontId="0" fillId="0" borderId="0" xfId="0">
      <alignment vertical="center"/>
    </xf>
    <xf numFmtId="0" fontId="1" fillId="0" borderId="1" xfId="0" applyFont="1" applyBorder="1" applyAlignment="1">
      <alignment vertical="top"/>
    </xf>
    <xf numFmtId="0" fontId="1" fillId="0" borderId="1" xfId="0" applyFont="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center" wrapText="1"/>
    </xf>
    <xf numFmtId="0" fontId="1" fillId="0" borderId="4" xfId="0" applyFont="1" applyBorder="1" applyAlignment="1">
      <alignment horizontal="left" vertical="top" wrapText="1"/>
    </xf>
    <xf numFmtId="0" fontId="1" fillId="0" borderId="0" xfId="0" applyFont="1" applyFill="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6" xfId="0" applyFont="1" applyBorder="1" applyAlignment="1" applyProtection="1">
      <alignment vertical="center" shrinkToFit="1"/>
      <protection locked="0"/>
    </xf>
    <xf numFmtId="0" fontId="3" fillId="0" borderId="7" xfId="0" applyFont="1" applyBorder="1" applyAlignment="1" applyProtection="1">
      <alignment vertical="center" shrinkToFit="1"/>
      <protection locked="0"/>
    </xf>
    <xf numFmtId="0" fontId="3" fillId="0" borderId="8" xfId="0" applyFont="1" applyBorder="1" applyAlignment="1" applyProtection="1">
      <alignment vertical="center" shrinkToFit="1"/>
      <protection locked="0"/>
    </xf>
    <xf numFmtId="0" fontId="3" fillId="0" borderId="9" xfId="0" applyFont="1" applyBorder="1" applyAlignment="1" applyProtection="1">
      <alignment vertical="center" shrinkToFit="1"/>
      <protection locked="0"/>
    </xf>
    <xf numFmtId="0" fontId="3" fillId="0" borderId="10" xfId="0" applyFont="1" applyBorder="1" applyAlignment="1" applyProtection="1">
      <alignment vertical="center" shrinkToFit="1"/>
      <protection locked="0"/>
    </xf>
    <xf numFmtId="0" fontId="3" fillId="0" borderId="11" xfId="0" applyFont="1" applyBorder="1" applyAlignment="1" applyProtection="1">
      <alignment vertical="center" shrinkToFit="1"/>
      <protection locked="0"/>
    </xf>
    <xf numFmtId="0" fontId="1" fillId="0" borderId="12" xfId="0" applyFont="1" applyBorder="1" applyAlignment="1" applyProtection="1">
      <alignment horizontal="left" vertical="center" wrapText="1"/>
      <protection locked="0"/>
    </xf>
    <xf numFmtId="0" fontId="1" fillId="0" borderId="13" xfId="0" applyFont="1" applyBorder="1" applyAlignment="1" applyProtection="1">
      <alignment horizontal="left" vertical="center" wrapText="1"/>
      <protection locked="0"/>
    </xf>
    <xf numFmtId="9" fontId="0" fillId="0" borderId="0" xfId="0" applyNumberFormat="1">
      <alignment vertical="center"/>
    </xf>
  </cellXfs>
  <cellStyles count="1">
    <cellStyle name="標準" xfId="0" builtinId="0"/>
  </cellStyles>
  <dxfs count="282">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topLeftCell="E38" workbookViewId="0">
      <selection activeCell="C38" sqref="C38:Y75"/>
    </sheetView>
  </sheetViews>
  <sheetFormatPr defaultRowHeight="13.5" x14ac:dyDescent="0.15"/>
  <cols>
    <col min="13" max="13" width="15.25" bestFit="1" customWidth="1"/>
  </cols>
  <sheetData>
    <row r="1" spans="1:19" x14ac:dyDescent="0.15">
      <c r="A1" s="1"/>
      <c r="B1" s="10" t="s">
        <v>9</v>
      </c>
      <c r="C1" s="11"/>
      <c r="D1" s="10" t="s">
        <v>10</v>
      </c>
      <c r="E1" s="11"/>
      <c r="F1" s="10" t="s">
        <v>11</v>
      </c>
      <c r="G1" s="12"/>
      <c r="H1" s="12"/>
      <c r="I1" s="11"/>
      <c r="J1" s="2" t="s">
        <v>12</v>
      </c>
      <c r="K1" s="2" t="s">
        <v>13</v>
      </c>
      <c r="L1" s="2" t="s">
        <v>14</v>
      </c>
      <c r="M1" t="s">
        <v>15</v>
      </c>
    </row>
    <row r="2" spans="1:19" ht="13.5" customHeight="1" x14ac:dyDescent="0.15">
      <c r="A2" s="1"/>
      <c r="B2" s="10" t="s">
        <v>16</v>
      </c>
      <c r="C2" s="11"/>
      <c r="D2" s="10" t="s">
        <v>17</v>
      </c>
      <c r="E2" s="11"/>
      <c r="F2" s="10" t="s">
        <v>18</v>
      </c>
      <c r="G2" s="12"/>
      <c r="H2" s="12"/>
      <c r="I2" s="11"/>
      <c r="J2" s="2" t="s">
        <v>1</v>
      </c>
      <c r="K2" s="2" t="s">
        <v>2</v>
      </c>
      <c r="L2" s="2" t="s">
        <v>3</v>
      </c>
      <c r="M2">
        <v>150</v>
      </c>
    </row>
    <row r="3" spans="1:19" ht="13.5" customHeight="1" x14ac:dyDescent="0.15">
      <c r="A3" s="1"/>
      <c r="B3" s="10"/>
      <c r="C3" s="11"/>
      <c r="D3" s="10" t="s">
        <v>19</v>
      </c>
      <c r="E3" s="11"/>
      <c r="F3" s="10" t="s">
        <v>20</v>
      </c>
      <c r="G3" s="12"/>
      <c r="H3" s="12"/>
      <c r="I3" s="11"/>
      <c r="J3" s="2" t="s">
        <v>4</v>
      </c>
      <c r="K3" s="2" t="s">
        <v>3</v>
      </c>
      <c r="L3" s="2" t="s">
        <v>7</v>
      </c>
      <c r="M3">
        <v>60</v>
      </c>
    </row>
    <row r="4" spans="1:19" ht="13.5" customHeight="1" x14ac:dyDescent="0.15">
      <c r="A4" s="1"/>
      <c r="B4" s="10"/>
      <c r="C4" s="11"/>
      <c r="D4" s="10" t="s">
        <v>21</v>
      </c>
      <c r="E4" s="11"/>
      <c r="F4" s="10" t="s">
        <v>22</v>
      </c>
      <c r="G4" s="12"/>
      <c r="H4" s="12"/>
      <c r="I4" s="11"/>
      <c r="J4" s="2" t="s">
        <v>5</v>
      </c>
      <c r="K4" s="2" t="s">
        <v>6</v>
      </c>
      <c r="L4" s="2" t="s">
        <v>8</v>
      </c>
      <c r="M4">
        <v>420</v>
      </c>
    </row>
    <row r="5" spans="1:19" ht="13.5" customHeight="1" x14ac:dyDescent="0.15">
      <c r="A5" s="1"/>
      <c r="B5" s="10"/>
      <c r="C5" s="11"/>
      <c r="D5" s="10" t="s">
        <v>23</v>
      </c>
      <c r="E5" s="11"/>
      <c r="F5" s="10" t="s">
        <v>24</v>
      </c>
      <c r="G5" s="12"/>
      <c r="H5" s="12"/>
      <c r="I5" s="11"/>
      <c r="J5" s="2" t="s">
        <v>1</v>
      </c>
      <c r="K5" s="2" t="s">
        <v>2</v>
      </c>
      <c r="L5" s="2" t="s">
        <v>7</v>
      </c>
      <c r="M5">
        <v>50</v>
      </c>
    </row>
    <row r="6" spans="1:19" ht="13.5" customHeight="1" x14ac:dyDescent="0.15">
      <c r="A6" s="1"/>
      <c r="B6" s="10" t="s">
        <v>25</v>
      </c>
      <c r="C6" s="11"/>
      <c r="D6" s="10" t="s">
        <v>26</v>
      </c>
      <c r="E6" s="11"/>
      <c r="F6" s="10" t="s">
        <v>27</v>
      </c>
      <c r="G6" s="12"/>
      <c r="H6" s="12"/>
      <c r="I6" s="11"/>
      <c r="J6" s="2" t="s">
        <v>1</v>
      </c>
      <c r="K6" s="2" t="s">
        <v>2</v>
      </c>
      <c r="L6" s="2" t="s">
        <v>7</v>
      </c>
      <c r="M6">
        <v>50</v>
      </c>
    </row>
    <row r="7" spans="1:19" ht="13.5" customHeight="1" x14ac:dyDescent="0.15">
      <c r="A7" s="1"/>
      <c r="B7" s="10"/>
      <c r="C7" s="11"/>
      <c r="D7" s="10" t="s">
        <v>28</v>
      </c>
      <c r="E7" s="11"/>
      <c r="F7" s="10" t="s">
        <v>29</v>
      </c>
      <c r="G7" s="12"/>
      <c r="H7" s="12"/>
      <c r="I7" s="11"/>
      <c r="J7" s="2" t="s">
        <v>1</v>
      </c>
      <c r="K7" s="2" t="s">
        <v>6</v>
      </c>
      <c r="L7" s="2" t="s">
        <v>8</v>
      </c>
      <c r="M7">
        <v>420</v>
      </c>
    </row>
    <row r="8" spans="1:19" ht="13.5" customHeight="1" x14ac:dyDescent="0.15">
      <c r="A8" s="1"/>
      <c r="B8" s="10"/>
      <c r="C8" s="11"/>
      <c r="D8" s="10" t="s">
        <v>30</v>
      </c>
      <c r="E8" s="11"/>
      <c r="F8" s="10" t="s">
        <v>31</v>
      </c>
      <c r="G8" s="12"/>
      <c r="H8" s="12"/>
      <c r="I8" s="11"/>
      <c r="J8" s="2" t="s">
        <v>5</v>
      </c>
      <c r="K8" s="2" t="s">
        <v>3</v>
      </c>
      <c r="L8" s="2" t="s">
        <v>3</v>
      </c>
      <c r="M8">
        <v>180</v>
      </c>
    </row>
    <row r="9" spans="1:19" ht="13.5" customHeight="1" x14ac:dyDescent="0.15">
      <c r="A9" s="1"/>
      <c r="B9" s="10"/>
      <c r="C9" s="11"/>
      <c r="D9" s="10" t="s">
        <v>32</v>
      </c>
      <c r="E9" s="11"/>
      <c r="F9" s="10" t="s">
        <v>33</v>
      </c>
      <c r="G9" s="12"/>
      <c r="H9" s="12"/>
      <c r="I9" s="11"/>
      <c r="J9" s="2" t="s">
        <v>5</v>
      </c>
      <c r="K9" s="2" t="s">
        <v>6</v>
      </c>
      <c r="L9" s="2" t="s">
        <v>3</v>
      </c>
      <c r="M9">
        <v>210</v>
      </c>
    </row>
    <row r="10" spans="1:19" ht="13.5" customHeight="1" x14ac:dyDescent="0.15">
      <c r="A10" s="1"/>
      <c r="B10" s="10" t="s">
        <v>34</v>
      </c>
      <c r="C10" s="11"/>
      <c r="D10" s="10" t="s">
        <v>35</v>
      </c>
      <c r="E10" s="11"/>
      <c r="F10" s="10" t="s">
        <v>36</v>
      </c>
      <c r="G10" s="12"/>
      <c r="H10" s="12"/>
      <c r="I10" s="11"/>
      <c r="J10" s="2" t="s">
        <v>1</v>
      </c>
      <c r="K10" s="2" t="s">
        <v>2</v>
      </c>
      <c r="L10" s="2" t="s">
        <v>7</v>
      </c>
      <c r="M10">
        <v>50</v>
      </c>
    </row>
    <row r="11" spans="1:19" ht="13.5" customHeight="1" x14ac:dyDescent="0.15">
      <c r="A11" s="1"/>
      <c r="B11" s="10" t="s">
        <v>37</v>
      </c>
      <c r="C11" s="11"/>
      <c r="D11" s="10" t="s">
        <v>38</v>
      </c>
      <c r="E11" s="11"/>
      <c r="F11" s="10" t="s">
        <v>39</v>
      </c>
      <c r="G11" s="12"/>
      <c r="H11" s="12"/>
      <c r="I11" s="11"/>
      <c r="J11" s="2" t="s">
        <v>1</v>
      </c>
      <c r="K11" s="2" t="s">
        <v>2</v>
      </c>
      <c r="L11" s="2" t="s">
        <v>7</v>
      </c>
      <c r="M11">
        <v>50</v>
      </c>
    </row>
    <row r="12" spans="1:19" ht="13.5" customHeight="1" x14ac:dyDescent="0.15">
      <c r="A12" s="1"/>
      <c r="B12" s="3" t="s">
        <v>53</v>
      </c>
      <c r="C12" s="4"/>
      <c r="D12" s="14" t="s">
        <v>40</v>
      </c>
      <c r="E12" s="15"/>
      <c r="F12" s="14" t="s">
        <v>41</v>
      </c>
      <c r="G12" s="16"/>
      <c r="H12" s="16"/>
      <c r="I12" s="15"/>
      <c r="J12" s="2" t="s">
        <v>5</v>
      </c>
      <c r="K12" s="2" t="s">
        <v>3</v>
      </c>
      <c r="L12" s="2" t="s">
        <v>3</v>
      </c>
      <c r="M12">
        <v>180</v>
      </c>
    </row>
    <row r="13" spans="1:19" ht="13.5" customHeight="1" x14ac:dyDescent="0.15">
      <c r="A13" s="1"/>
      <c r="B13" s="3" t="s">
        <v>42</v>
      </c>
      <c r="C13" s="4"/>
      <c r="D13" s="14" t="s">
        <v>43</v>
      </c>
      <c r="E13" s="15"/>
      <c r="F13" s="14" t="s">
        <v>44</v>
      </c>
      <c r="G13" s="16"/>
      <c r="H13" s="16"/>
      <c r="I13" s="15"/>
      <c r="J13" s="2" t="s">
        <v>1</v>
      </c>
      <c r="K13" s="2" t="s">
        <v>2</v>
      </c>
      <c r="L13" s="2" t="s">
        <v>3</v>
      </c>
      <c r="M13">
        <v>150</v>
      </c>
    </row>
    <row r="14" spans="1:19" ht="13.5" customHeight="1" x14ac:dyDescent="0.15">
      <c r="A14" s="5"/>
      <c r="B14" s="13"/>
      <c r="C14" s="13"/>
      <c r="D14" s="13" t="s">
        <v>19</v>
      </c>
      <c r="E14" s="13"/>
      <c r="F14" s="13" t="s">
        <v>45</v>
      </c>
      <c r="G14" s="13"/>
      <c r="H14" s="13"/>
      <c r="I14" s="13"/>
      <c r="J14" s="5" t="s">
        <v>4</v>
      </c>
      <c r="K14" s="6" t="s">
        <v>3</v>
      </c>
      <c r="L14" s="7" t="s">
        <v>3</v>
      </c>
      <c r="M14">
        <v>180</v>
      </c>
      <c r="O14" t="s">
        <v>59</v>
      </c>
      <c r="P14" t="s">
        <v>60</v>
      </c>
      <c r="Q14" t="s">
        <v>61</v>
      </c>
    </row>
    <row r="15" spans="1:19" x14ac:dyDescent="0.15">
      <c r="L15" t="s">
        <v>46</v>
      </c>
      <c r="M15">
        <v>2150</v>
      </c>
      <c r="O15" t="s">
        <v>54</v>
      </c>
    </row>
    <row r="16" spans="1:19" x14ac:dyDescent="0.15">
      <c r="A16" t="s">
        <v>47</v>
      </c>
      <c r="B16" t="s">
        <v>51</v>
      </c>
      <c r="O16">
        <v>9</v>
      </c>
      <c r="P16" t="s">
        <v>55</v>
      </c>
      <c r="Q16">
        <v>2150</v>
      </c>
      <c r="R16" t="s">
        <v>56</v>
      </c>
      <c r="S16">
        <v>12</v>
      </c>
    </row>
    <row r="17" spans="1:19" x14ac:dyDescent="0.15">
      <c r="A17" t="s">
        <v>49</v>
      </c>
      <c r="B17" t="s">
        <v>50</v>
      </c>
      <c r="C17" s="10" t="s">
        <v>26</v>
      </c>
      <c r="D17" s="11"/>
      <c r="E17" s="10" t="s">
        <v>27</v>
      </c>
      <c r="F17" s="12"/>
      <c r="G17" s="12"/>
      <c r="H17" s="11"/>
      <c r="I17" s="2" t="s">
        <v>1</v>
      </c>
      <c r="J17" s="2" t="s">
        <v>2</v>
      </c>
      <c r="K17" s="2" t="s">
        <v>7</v>
      </c>
      <c r="L17">
        <v>50</v>
      </c>
      <c r="M17">
        <f>L17/$Q$17</f>
        <v>0.25</v>
      </c>
      <c r="N17">
        <f>ROUND(M17,1)</f>
        <v>0.3</v>
      </c>
      <c r="O17">
        <v>1</v>
      </c>
      <c r="P17" t="s">
        <v>55</v>
      </c>
      <c r="Q17">
        <v>200</v>
      </c>
      <c r="R17" t="s">
        <v>56</v>
      </c>
      <c r="S17">
        <v>3</v>
      </c>
    </row>
    <row r="18" spans="1:19" x14ac:dyDescent="0.15">
      <c r="C18" s="10" t="s">
        <v>28</v>
      </c>
      <c r="D18" s="11"/>
      <c r="E18" s="10" t="s">
        <v>29</v>
      </c>
      <c r="F18" s="12"/>
      <c r="G18" s="12"/>
      <c r="H18" s="11"/>
      <c r="I18" s="2" t="s">
        <v>1</v>
      </c>
      <c r="J18" s="2" t="s">
        <v>6</v>
      </c>
      <c r="K18" s="2" t="s">
        <v>8</v>
      </c>
      <c r="L18">
        <v>420</v>
      </c>
      <c r="M18">
        <f t="shared" ref="M18:M28" si="0">L18/$Q$17</f>
        <v>2.1</v>
      </c>
      <c r="N18">
        <f t="shared" ref="N18:N27" si="1">ROUND(M18,1)</f>
        <v>2.1</v>
      </c>
      <c r="P18" t="s">
        <v>57</v>
      </c>
      <c r="S18">
        <v>3</v>
      </c>
    </row>
    <row r="19" spans="1:19" x14ac:dyDescent="0.15">
      <c r="A19" t="s">
        <v>48</v>
      </c>
      <c r="C19" s="10" t="s">
        <v>30</v>
      </c>
      <c r="D19" s="11"/>
      <c r="E19" s="10" t="s">
        <v>31</v>
      </c>
      <c r="F19" s="12"/>
      <c r="G19" s="12"/>
      <c r="H19" s="11"/>
      <c r="I19" s="2" t="s">
        <v>5</v>
      </c>
      <c r="J19" s="2" t="s">
        <v>3</v>
      </c>
      <c r="K19" s="2" t="s">
        <v>3</v>
      </c>
      <c r="L19">
        <v>180</v>
      </c>
      <c r="M19">
        <f t="shared" si="0"/>
        <v>0.9</v>
      </c>
      <c r="N19">
        <f t="shared" si="1"/>
        <v>0.9</v>
      </c>
      <c r="Q19" t="s">
        <v>68</v>
      </c>
      <c r="S19">
        <v>10</v>
      </c>
    </row>
    <row r="20" spans="1:19" x14ac:dyDescent="0.15">
      <c r="C20" s="10" t="s">
        <v>32</v>
      </c>
      <c r="D20" s="11"/>
      <c r="E20" s="10" t="s">
        <v>33</v>
      </c>
      <c r="F20" s="12"/>
      <c r="G20" s="12"/>
      <c r="H20" s="11"/>
      <c r="I20" s="2" t="s">
        <v>5</v>
      </c>
      <c r="J20" s="2" t="s">
        <v>6</v>
      </c>
      <c r="K20" s="2" t="s">
        <v>3</v>
      </c>
      <c r="L20">
        <v>210</v>
      </c>
      <c r="M20">
        <f t="shared" si="0"/>
        <v>1.05</v>
      </c>
      <c r="N20">
        <f t="shared" si="1"/>
        <v>1.1000000000000001</v>
      </c>
      <c r="S20">
        <v>3</v>
      </c>
    </row>
    <row r="21" spans="1:19" ht="13.5" customHeight="1" x14ac:dyDescent="0.15">
      <c r="B21" s="3" t="s">
        <v>53</v>
      </c>
      <c r="C21" s="3" t="s">
        <v>40</v>
      </c>
      <c r="D21" s="4"/>
      <c r="E21" s="3" t="s">
        <v>41</v>
      </c>
      <c r="F21" s="8"/>
      <c r="G21" s="8"/>
      <c r="H21" s="4"/>
      <c r="I21" s="2" t="s">
        <v>5</v>
      </c>
      <c r="J21" s="2" t="s">
        <v>3</v>
      </c>
      <c r="K21" s="2" t="s">
        <v>3</v>
      </c>
      <c r="L21">
        <v>180</v>
      </c>
      <c r="M21">
        <f t="shared" si="0"/>
        <v>0.9</v>
      </c>
      <c r="N21">
        <f t="shared" si="1"/>
        <v>0.9</v>
      </c>
      <c r="P21" t="s">
        <v>62</v>
      </c>
      <c r="S21">
        <v>1</v>
      </c>
    </row>
    <row r="22" spans="1:19" x14ac:dyDescent="0.15">
      <c r="B22" t="s">
        <v>0</v>
      </c>
      <c r="C22" s="10" t="s">
        <v>17</v>
      </c>
      <c r="D22" s="11"/>
      <c r="E22" s="10" t="s">
        <v>18</v>
      </c>
      <c r="F22" s="12"/>
      <c r="G22" s="12"/>
      <c r="H22" s="11"/>
      <c r="I22" s="2" t="s">
        <v>1</v>
      </c>
      <c r="J22" s="2" t="s">
        <v>2</v>
      </c>
      <c r="K22" s="2" t="s">
        <v>3</v>
      </c>
      <c r="L22">
        <v>150</v>
      </c>
      <c r="M22">
        <f t="shared" si="0"/>
        <v>0.75</v>
      </c>
      <c r="N22">
        <f t="shared" si="1"/>
        <v>0.8</v>
      </c>
      <c r="S22">
        <v>2</v>
      </c>
    </row>
    <row r="23" spans="1:19" x14ac:dyDescent="0.15">
      <c r="C23" s="10" t="s">
        <v>19</v>
      </c>
      <c r="D23" s="11"/>
      <c r="E23" s="10" t="s">
        <v>20</v>
      </c>
      <c r="F23" s="12"/>
      <c r="G23" s="12"/>
      <c r="H23" s="11"/>
      <c r="I23" s="2" t="s">
        <v>4</v>
      </c>
      <c r="J23" s="2" t="s">
        <v>3</v>
      </c>
      <c r="K23" s="2" t="s">
        <v>7</v>
      </c>
      <c r="L23">
        <v>60</v>
      </c>
      <c r="M23">
        <f t="shared" si="0"/>
        <v>0.3</v>
      </c>
      <c r="N23">
        <f t="shared" si="1"/>
        <v>0.3</v>
      </c>
      <c r="S23">
        <v>6</v>
      </c>
    </row>
    <row r="24" spans="1:19" x14ac:dyDescent="0.15">
      <c r="C24" s="10" t="s">
        <v>21</v>
      </c>
      <c r="D24" s="11"/>
      <c r="E24" s="10" t="s">
        <v>22</v>
      </c>
      <c r="F24" s="12"/>
      <c r="G24" s="12"/>
      <c r="H24" s="11"/>
      <c r="I24" s="2" t="s">
        <v>5</v>
      </c>
      <c r="J24" s="2" t="s">
        <v>6</v>
      </c>
      <c r="K24" s="2" t="s">
        <v>8</v>
      </c>
      <c r="L24">
        <v>420</v>
      </c>
      <c r="M24">
        <f t="shared" si="0"/>
        <v>2.1</v>
      </c>
      <c r="N24">
        <f t="shared" si="1"/>
        <v>2.1</v>
      </c>
      <c r="S24">
        <v>15</v>
      </c>
    </row>
    <row r="25" spans="1:19" x14ac:dyDescent="0.15">
      <c r="C25" s="10" t="s">
        <v>23</v>
      </c>
      <c r="D25" s="11"/>
      <c r="E25" s="10" t="s">
        <v>24</v>
      </c>
      <c r="F25" s="12"/>
      <c r="G25" s="12"/>
      <c r="H25" s="11"/>
      <c r="I25" s="2" t="s">
        <v>1</v>
      </c>
      <c r="J25" s="2" t="s">
        <v>2</v>
      </c>
      <c r="K25" s="2" t="s">
        <v>7</v>
      </c>
      <c r="L25">
        <v>50</v>
      </c>
      <c r="M25">
        <f t="shared" si="0"/>
        <v>0.25</v>
      </c>
      <c r="N25">
        <f t="shared" si="1"/>
        <v>0.3</v>
      </c>
    </row>
    <row r="26" spans="1:19" x14ac:dyDescent="0.15">
      <c r="B26" t="s">
        <v>52</v>
      </c>
      <c r="C26" s="14" t="s">
        <v>43</v>
      </c>
      <c r="D26" s="15"/>
      <c r="E26" s="14" t="s">
        <v>44</v>
      </c>
      <c r="F26" s="16"/>
      <c r="G26" s="16"/>
      <c r="H26" s="15"/>
      <c r="I26" s="2" t="s">
        <v>1</v>
      </c>
      <c r="J26" s="2" t="s">
        <v>2</v>
      </c>
      <c r="K26" s="2" t="s">
        <v>3</v>
      </c>
      <c r="L26">
        <v>150</v>
      </c>
      <c r="M26">
        <f t="shared" si="0"/>
        <v>0.75</v>
      </c>
      <c r="N26">
        <f t="shared" si="1"/>
        <v>0.8</v>
      </c>
    </row>
    <row r="27" spans="1:19" x14ac:dyDescent="0.15">
      <c r="C27" s="13" t="s">
        <v>19</v>
      </c>
      <c r="D27" s="13"/>
      <c r="E27" s="13" t="s">
        <v>45</v>
      </c>
      <c r="F27" s="13"/>
      <c r="G27" s="13"/>
      <c r="H27" s="13"/>
      <c r="I27" s="5" t="s">
        <v>4</v>
      </c>
      <c r="J27" s="6" t="s">
        <v>3</v>
      </c>
      <c r="K27" s="7" t="s">
        <v>3</v>
      </c>
      <c r="L27">
        <v>180</v>
      </c>
      <c r="M27">
        <f t="shared" si="0"/>
        <v>0.9</v>
      </c>
      <c r="N27">
        <f t="shared" si="1"/>
        <v>0.9</v>
      </c>
    </row>
    <row r="28" spans="1:19" x14ac:dyDescent="0.15">
      <c r="K28" s="9" t="s">
        <v>58</v>
      </c>
      <c r="L28">
        <v>2150</v>
      </c>
      <c r="M28">
        <f t="shared" si="0"/>
        <v>10.75</v>
      </c>
      <c r="N28">
        <f>SUM(N17:N27)</f>
        <v>10.500000000000002</v>
      </c>
      <c r="O28" t="s">
        <v>69</v>
      </c>
    </row>
    <row r="29" spans="1:19" x14ac:dyDescent="0.15">
      <c r="K29" t="s">
        <v>70</v>
      </c>
      <c r="L29" t="s">
        <v>71</v>
      </c>
      <c r="M29" t="s">
        <v>72</v>
      </c>
      <c r="N29">
        <f>10.5*8*1000</f>
        <v>84000</v>
      </c>
      <c r="O29" t="s">
        <v>73</v>
      </c>
    </row>
    <row r="30" spans="1:19" x14ac:dyDescent="0.15">
      <c r="D30" t="s">
        <v>64</v>
      </c>
      <c r="E30" t="s">
        <v>65</v>
      </c>
      <c r="F30" t="s">
        <v>66</v>
      </c>
      <c r="G30" t="s">
        <v>67</v>
      </c>
    </row>
    <row r="31" spans="1:19" x14ac:dyDescent="0.15">
      <c r="D31" t="s">
        <v>63</v>
      </c>
    </row>
    <row r="32" spans="1:19" x14ac:dyDescent="0.15">
      <c r="D32">
        <f>360/160</f>
        <v>2.25</v>
      </c>
      <c r="E32">
        <f>D32*10</f>
        <v>22.5</v>
      </c>
    </row>
    <row r="34" spans="1:25" x14ac:dyDescent="0.15">
      <c r="A34">
        <v>3</v>
      </c>
      <c r="B34">
        <v>1</v>
      </c>
      <c r="C34">
        <v>4</v>
      </c>
    </row>
    <row r="35" spans="1:25" x14ac:dyDescent="0.15">
      <c r="A35">
        <v>3</v>
      </c>
      <c r="B35">
        <v>4</v>
      </c>
      <c r="C35">
        <v>1</v>
      </c>
      <c r="M35" s="25"/>
    </row>
    <row r="36" spans="1:25" x14ac:dyDescent="0.15">
      <c r="E36">
        <f>SUM(C38:X75)</f>
        <v>0</v>
      </c>
      <c r="F36" t="s">
        <v>74</v>
      </c>
      <c r="G36">
        <v>1000</v>
      </c>
      <c r="H36" t="s">
        <v>90</v>
      </c>
      <c r="I36" t="s">
        <v>91</v>
      </c>
      <c r="J36">
        <f>E36*G36</f>
        <v>0</v>
      </c>
      <c r="L36" t="s">
        <v>93</v>
      </c>
      <c r="M36">
        <f>J36*0.2</f>
        <v>0</v>
      </c>
      <c r="N36" t="s">
        <v>92</v>
      </c>
      <c r="O36">
        <f>J36+M36</f>
        <v>0</v>
      </c>
    </row>
    <row r="38" spans="1:25" x14ac:dyDescent="0.15">
      <c r="C38" s="23" t="s">
        <v>75</v>
      </c>
      <c r="D38" s="17"/>
      <c r="E38" s="17"/>
      <c r="F38" s="17"/>
      <c r="G38" s="17"/>
      <c r="H38" s="17"/>
      <c r="I38" s="17"/>
      <c r="J38" s="17"/>
      <c r="K38" s="17"/>
      <c r="L38" s="17"/>
      <c r="M38" s="18"/>
      <c r="N38" s="19"/>
      <c r="O38" s="17"/>
      <c r="P38" s="17"/>
      <c r="Q38" s="17"/>
      <c r="R38" s="17"/>
      <c r="S38" s="17"/>
      <c r="T38" s="17"/>
      <c r="U38" s="17"/>
      <c r="V38" s="17"/>
      <c r="W38" s="17"/>
      <c r="X38" s="17"/>
      <c r="Y38">
        <v>15</v>
      </c>
    </row>
    <row r="39" spans="1:25" x14ac:dyDescent="0.15">
      <c r="C39" s="24"/>
      <c r="D39" s="20"/>
      <c r="E39" s="20"/>
      <c r="F39" s="20"/>
      <c r="G39" s="20"/>
      <c r="H39" s="20"/>
      <c r="I39" s="20"/>
      <c r="J39" s="20"/>
      <c r="K39" s="20"/>
      <c r="L39" s="20"/>
      <c r="M39" s="21"/>
      <c r="N39" s="22"/>
      <c r="O39" s="20"/>
      <c r="P39" s="20"/>
      <c r="Q39" s="20"/>
      <c r="R39" s="20"/>
      <c r="S39" s="20"/>
      <c r="T39" s="20"/>
      <c r="U39" s="20"/>
      <c r="V39" s="20"/>
      <c r="W39" s="20"/>
      <c r="X39" s="20"/>
    </row>
    <row r="40" spans="1:25" x14ac:dyDescent="0.15">
      <c r="C40" s="23" t="s">
        <v>76</v>
      </c>
      <c r="D40" s="17"/>
      <c r="E40" s="17"/>
      <c r="F40" s="17"/>
      <c r="G40" s="17"/>
      <c r="H40" s="17"/>
      <c r="I40" s="17"/>
      <c r="J40" s="17"/>
      <c r="K40" s="17"/>
      <c r="L40" s="17"/>
      <c r="M40" s="18"/>
      <c r="N40" s="19"/>
      <c r="O40" s="17"/>
      <c r="P40" s="17"/>
      <c r="Q40" s="17"/>
      <c r="R40" s="17"/>
      <c r="S40" s="17"/>
      <c r="T40" s="17"/>
      <c r="U40" s="17"/>
      <c r="V40" s="17"/>
      <c r="W40" s="17"/>
      <c r="X40" s="17"/>
      <c r="Y40">
        <v>3</v>
      </c>
    </row>
    <row r="41" spans="1:25" x14ac:dyDescent="0.15">
      <c r="C41" s="24"/>
      <c r="D41" s="20"/>
      <c r="E41" s="20"/>
      <c r="F41" s="20"/>
      <c r="G41" s="20"/>
      <c r="H41" s="20"/>
      <c r="I41" s="20"/>
      <c r="J41" s="20"/>
      <c r="K41" s="20"/>
      <c r="L41" s="20"/>
      <c r="M41" s="21"/>
      <c r="N41" s="22"/>
      <c r="O41" s="20"/>
      <c r="P41" s="20"/>
      <c r="Q41" s="20"/>
      <c r="R41" s="20"/>
      <c r="S41" s="20"/>
      <c r="T41" s="20"/>
      <c r="U41" s="20"/>
      <c r="V41" s="20"/>
      <c r="W41" s="20"/>
      <c r="X41" s="20"/>
    </row>
    <row r="42" spans="1:25" x14ac:dyDescent="0.15">
      <c r="C42" s="23" t="s">
        <v>77</v>
      </c>
      <c r="D42" s="17"/>
      <c r="E42" s="17"/>
      <c r="F42" s="17"/>
      <c r="G42" s="17"/>
      <c r="H42" s="17"/>
      <c r="I42" s="17"/>
      <c r="J42" s="17"/>
      <c r="K42" s="17"/>
      <c r="L42" s="17"/>
      <c r="M42" s="18"/>
      <c r="N42" s="19"/>
      <c r="O42" s="17"/>
      <c r="P42" s="17"/>
      <c r="Q42" s="17"/>
      <c r="R42" s="17"/>
      <c r="S42" s="17"/>
      <c r="T42" s="17"/>
      <c r="U42" s="17"/>
      <c r="V42" s="17"/>
      <c r="W42" s="17"/>
      <c r="X42" s="17"/>
      <c r="Y42">
        <v>10</v>
      </c>
    </row>
    <row r="43" spans="1:25" x14ac:dyDescent="0.15">
      <c r="C43" s="24"/>
      <c r="D43" s="20"/>
      <c r="E43" s="20"/>
      <c r="F43" s="20"/>
      <c r="G43" s="20"/>
      <c r="H43" s="20"/>
      <c r="I43" s="20"/>
      <c r="J43" s="20"/>
      <c r="K43" s="20"/>
      <c r="L43" s="20"/>
      <c r="M43" s="21"/>
      <c r="N43" s="22"/>
      <c r="O43" s="20"/>
      <c r="P43" s="20"/>
      <c r="Q43" s="20"/>
      <c r="R43" s="20"/>
      <c r="S43" s="20"/>
      <c r="T43" s="20"/>
      <c r="U43" s="20"/>
      <c r="V43" s="20"/>
      <c r="W43" s="20"/>
      <c r="X43" s="20"/>
    </row>
    <row r="44" spans="1:25" x14ac:dyDescent="0.15">
      <c r="C44" s="23" t="s">
        <v>78</v>
      </c>
      <c r="D44" s="17"/>
      <c r="E44" s="17"/>
      <c r="F44" s="17"/>
      <c r="G44" s="17"/>
      <c r="H44" s="17"/>
      <c r="I44" s="17"/>
      <c r="J44" s="17"/>
      <c r="K44" s="17"/>
      <c r="L44" s="17"/>
      <c r="M44" s="18"/>
      <c r="N44" s="19"/>
      <c r="O44" s="17"/>
      <c r="P44" s="17"/>
      <c r="Q44" s="17"/>
      <c r="R44" s="17"/>
      <c r="S44" s="17"/>
      <c r="T44" s="17"/>
      <c r="U44" s="17"/>
      <c r="V44" s="17"/>
      <c r="W44" s="17"/>
      <c r="X44" s="17"/>
      <c r="Y44">
        <v>3</v>
      </c>
    </row>
    <row r="45" spans="1:25" x14ac:dyDescent="0.15">
      <c r="C45" s="24"/>
      <c r="D45" s="20"/>
      <c r="E45" s="20"/>
      <c r="F45" s="20"/>
      <c r="G45" s="20"/>
      <c r="H45" s="20"/>
      <c r="I45" s="20"/>
      <c r="J45" s="20"/>
      <c r="K45" s="20"/>
      <c r="L45" s="20"/>
      <c r="M45" s="21"/>
      <c r="N45" s="22"/>
      <c r="O45" s="20"/>
      <c r="P45" s="20"/>
      <c r="Q45" s="20"/>
      <c r="R45" s="20"/>
      <c r="S45" s="20"/>
      <c r="T45" s="20"/>
      <c r="U45" s="20"/>
      <c r="V45" s="20"/>
      <c r="W45" s="20"/>
      <c r="X45" s="20"/>
    </row>
    <row r="46" spans="1:25" x14ac:dyDescent="0.15">
      <c r="C46" s="23" t="s">
        <v>79</v>
      </c>
      <c r="D46" s="17"/>
      <c r="E46" s="17"/>
      <c r="F46" s="17"/>
      <c r="G46" s="17"/>
      <c r="H46" s="17"/>
      <c r="I46" s="17"/>
      <c r="J46" s="17"/>
      <c r="K46" s="17"/>
      <c r="L46" s="17"/>
      <c r="M46" s="18"/>
      <c r="N46" s="19"/>
      <c r="O46" s="17"/>
      <c r="P46" s="17"/>
      <c r="Q46" s="17"/>
      <c r="R46" s="17"/>
      <c r="S46" s="17"/>
      <c r="T46" s="17"/>
      <c r="U46" s="17"/>
      <c r="V46" s="17"/>
      <c r="W46" s="17"/>
      <c r="X46" s="17"/>
      <c r="Y46">
        <v>1</v>
      </c>
    </row>
    <row r="47" spans="1:25" x14ac:dyDescent="0.15">
      <c r="C47" s="24"/>
      <c r="D47" s="20"/>
      <c r="E47" s="20"/>
      <c r="F47" s="20"/>
      <c r="G47" s="20"/>
      <c r="H47" s="20"/>
      <c r="I47" s="20"/>
      <c r="J47" s="20"/>
      <c r="K47" s="20"/>
      <c r="L47" s="20"/>
      <c r="M47" s="21"/>
      <c r="N47" s="22"/>
      <c r="O47" s="20"/>
      <c r="P47" s="20"/>
      <c r="Q47" s="20"/>
      <c r="R47" s="20"/>
      <c r="S47" s="20"/>
      <c r="T47" s="20"/>
      <c r="U47" s="20"/>
      <c r="V47" s="20"/>
      <c r="W47" s="20"/>
      <c r="X47" s="20"/>
    </row>
    <row r="48" spans="1:25" x14ac:dyDescent="0.15">
      <c r="C48" s="23" t="s">
        <v>80</v>
      </c>
      <c r="D48" s="17"/>
      <c r="E48" s="17"/>
      <c r="F48" s="17"/>
      <c r="G48" s="17"/>
      <c r="H48" s="17"/>
      <c r="I48" s="17"/>
      <c r="J48" s="17"/>
      <c r="K48" s="17"/>
      <c r="L48" s="17"/>
      <c r="M48" s="18"/>
      <c r="N48" s="19"/>
      <c r="O48" s="17"/>
      <c r="P48" s="17"/>
      <c r="Q48" s="17"/>
      <c r="R48" s="17"/>
      <c r="S48" s="17"/>
      <c r="T48" s="17"/>
      <c r="U48" s="17"/>
      <c r="V48" s="17"/>
      <c r="W48" s="17"/>
      <c r="X48" s="17"/>
      <c r="Y48">
        <v>2</v>
      </c>
    </row>
    <row r="49" spans="3:25" x14ac:dyDescent="0.15">
      <c r="C49" s="24"/>
      <c r="D49" s="20"/>
      <c r="E49" s="20"/>
      <c r="F49" s="20"/>
      <c r="G49" s="20"/>
      <c r="H49" s="20"/>
      <c r="I49" s="20"/>
      <c r="J49" s="20"/>
      <c r="K49" s="20"/>
      <c r="L49" s="20"/>
      <c r="M49" s="21"/>
      <c r="N49" s="22"/>
      <c r="O49" s="20"/>
      <c r="P49" s="20"/>
      <c r="Q49" s="20"/>
      <c r="R49" s="20"/>
      <c r="S49" s="20"/>
      <c r="T49" s="20"/>
      <c r="U49" s="20"/>
      <c r="V49" s="20"/>
      <c r="W49" s="20"/>
      <c r="X49" s="20"/>
      <c r="Y49">
        <v>6</v>
      </c>
    </row>
    <row r="50" spans="3:25" x14ac:dyDescent="0.15">
      <c r="C50" s="23" t="s">
        <v>81</v>
      </c>
      <c r="D50" s="17"/>
      <c r="E50" s="17"/>
      <c r="F50" s="17"/>
      <c r="G50" s="17"/>
      <c r="H50" s="17"/>
      <c r="I50" s="17"/>
      <c r="J50" s="17"/>
      <c r="K50" s="17"/>
      <c r="L50" s="17"/>
      <c r="M50" s="18"/>
      <c r="N50" s="19"/>
      <c r="O50" s="17"/>
      <c r="P50" s="17"/>
      <c r="Q50" s="17"/>
      <c r="R50" s="17"/>
      <c r="S50" s="17"/>
      <c r="T50" s="17"/>
      <c r="U50" s="17"/>
      <c r="V50" s="17"/>
      <c r="W50" s="17"/>
      <c r="X50" s="17"/>
      <c r="Y50">
        <v>6</v>
      </c>
    </row>
    <row r="51" spans="3:25" x14ac:dyDescent="0.15">
      <c r="C51" s="24"/>
      <c r="D51" s="20"/>
      <c r="E51" s="20"/>
      <c r="F51" s="20"/>
      <c r="G51" s="20"/>
      <c r="H51" s="20"/>
      <c r="I51" s="20"/>
      <c r="J51" s="20"/>
      <c r="K51" s="20"/>
      <c r="L51" s="20"/>
      <c r="M51" s="21"/>
      <c r="N51" s="22"/>
      <c r="O51" s="20"/>
      <c r="P51" s="20"/>
      <c r="Q51" s="20"/>
      <c r="R51" s="20"/>
      <c r="S51" s="20"/>
      <c r="T51" s="20"/>
      <c r="U51" s="20"/>
      <c r="V51" s="20"/>
      <c r="W51" s="20"/>
      <c r="X51" s="20"/>
    </row>
    <row r="52" spans="3:25" x14ac:dyDescent="0.15">
      <c r="C52" s="23" t="s">
        <v>82</v>
      </c>
      <c r="D52" s="17"/>
      <c r="E52" s="17"/>
      <c r="F52" s="17"/>
      <c r="G52" s="17"/>
      <c r="H52" s="17"/>
      <c r="I52" s="17"/>
      <c r="J52" s="17"/>
      <c r="K52" s="17"/>
      <c r="L52" s="17"/>
      <c r="M52" s="18"/>
      <c r="N52" s="19"/>
      <c r="O52" s="17"/>
      <c r="P52" s="17"/>
      <c r="Q52" s="17"/>
      <c r="R52" s="17"/>
      <c r="S52" s="17"/>
      <c r="T52" s="17"/>
      <c r="U52" s="17"/>
      <c r="V52" s="17"/>
      <c r="W52" s="17"/>
      <c r="X52" s="17"/>
      <c r="Y52">
        <v>15</v>
      </c>
    </row>
    <row r="53" spans="3:25" x14ac:dyDescent="0.15">
      <c r="C53" s="24"/>
      <c r="D53" s="20"/>
      <c r="E53" s="20"/>
      <c r="F53" s="20"/>
      <c r="G53" s="20"/>
      <c r="H53" s="20"/>
      <c r="I53" s="20"/>
      <c r="J53" s="20"/>
      <c r="K53" s="20"/>
      <c r="L53" s="20"/>
      <c r="M53" s="21"/>
      <c r="N53" s="22"/>
      <c r="O53" s="20"/>
      <c r="P53" s="20"/>
      <c r="Q53" s="20"/>
      <c r="R53" s="20"/>
      <c r="S53" s="20"/>
      <c r="T53" s="20"/>
      <c r="U53" s="20"/>
      <c r="V53" s="20"/>
      <c r="W53" s="20"/>
      <c r="X53" s="20"/>
      <c r="Y53">
        <v>0</v>
      </c>
    </row>
    <row r="54" spans="3:25" x14ac:dyDescent="0.15">
      <c r="C54" s="23"/>
      <c r="D54" s="17"/>
      <c r="E54" s="17"/>
      <c r="F54" s="17"/>
      <c r="G54" s="17"/>
      <c r="H54" s="17"/>
      <c r="I54" s="17"/>
      <c r="J54" s="17"/>
      <c r="K54" s="17"/>
      <c r="L54" s="17"/>
      <c r="M54" s="18"/>
      <c r="N54" s="19"/>
      <c r="O54" s="17"/>
      <c r="P54" s="17"/>
      <c r="Q54" s="17"/>
      <c r="R54" s="17"/>
      <c r="S54" s="17"/>
      <c r="T54" s="17"/>
      <c r="U54" s="17"/>
      <c r="V54" s="17"/>
      <c r="W54" s="17"/>
      <c r="X54" s="17"/>
      <c r="Y54">
        <v>0</v>
      </c>
    </row>
    <row r="55" spans="3:25" x14ac:dyDescent="0.15">
      <c r="C55" s="24"/>
      <c r="D55" s="20"/>
      <c r="E55" s="20"/>
      <c r="F55" s="20"/>
      <c r="G55" s="20"/>
      <c r="H55" s="20"/>
      <c r="I55" s="20"/>
      <c r="J55" s="20"/>
      <c r="K55" s="20"/>
      <c r="L55" s="20"/>
      <c r="M55" s="21"/>
      <c r="N55" s="22"/>
      <c r="O55" s="20"/>
      <c r="P55" s="20"/>
      <c r="Q55" s="20"/>
      <c r="R55" s="20"/>
      <c r="S55" s="20"/>
      <c r="T55" s="20"/>
      <c r="U55" s="20"/>
      <c r="V55" s="20"/>
      <c r="W55" s="20"/>
      <c r="X55" s="20"/>
    </row>
    <row r="56" spans="3:25" x14ac:dyDescent="0.15">
      <c r="C56" s="23" t="s">
        <v>83</v>
      </c>
      <c r="D56" s="17"/>
      <c r="E56" s="17"/>
      <c r="F56" s="17"/>
      <c r="G56" s="17"/>
      <c r="H56" s="17"/>
      <c r="I56" s="17"/>
      <c r="J56" s="17"/>
      <c r="K56" s="17"/>
      <c r="L56" s="17"/>
      <c r="M56" s="17"/>
      <c r="N56" s="17"/>
      <c r="O56" s="17"/>
      <c r="P56" s="17"/>
      <c r="Q56" s="17"/>
      <c r="R56" s="17"/>
      <c r="S56" s="17"/>
      <c r="T56" s="17"/>
      <c r="U56" s="17"/>
      <c r="V56" s="17"/>
      <c r="W56" s="17"/>
      <c r="X56" s="17"/>
      <c r="Y56">
        <v>6</v>
      </c>
    </row>
    <row r="57" spans="3:25" x14ac:dyDescent="0.15">
      <c r="C57" s="24"/>
      <c r="D57" s="20"/>
      <c r="E57" s="20"/>
      <c r="F57" s="20"/>
      <c r="G57" s="20"/>
      <c r="H57" s="20"/>
      <c r="I57" s="20"/>
      <c r="J57" s="20"/>
      <c r="K57" s="20"/>
      <c r="L57" s="20"/>
      <c r="M57" s="20"/>
      <c r="N57" s="20"/>
      <c r="O57" s="20"/>
      <c r="P57" s="20"/>
      <c r="Q57" s="20"/>
      <c r="R57" s="20"/>
      <c r="S57" s="20"/>
      <c r="T57" s="20"/>
      <c r="U57" s="20"/>
      <c r="V57" s="20"/>
      <c r="W57" s="20"/>
      <c r="X57" s="20"/>
    </row>
    <row r="58" spans="3:25" x14ac:dyDescent="0.15">
      <c r="C58" s="23" t="s">
        <v>84</v>
      </c>
      <c r="D58" s="17"/>
      <c r="E58" s="17"/>
      <c r="F58" s="17"/>
      <c r="G58" s="17"/>
      <c r="H58" s="17"/>
      <c r="I58" s="17"/>
      <c r="J58" s="17"/>
      <c r="K58" s="17"/>
      <c r="L58" s="17"/>
      <c r="M58" s="17"/>
      <c r="N58" s="17"/>
      <c r="O58" s="17"/>
      <c r="P58" s="17"/>
      <c r="Q58" s="17"/>
      <c r="R58" s="17"/>
      <c r="S58" s="17"/>
      <c r="T58" s="17"/>
      <c r="U58" s="17"/>
      <c r="V58" s="17"/>
      <c r="W58" s="17"/>
      <c r="X58" s="17"/>
      <c r="Y58">
        <v>6</v>
      </c>
    </row>
    <row r="59" spans="3:25" x14ac:dyDescent="0.15">
      <c r="C59" s="24"/>
      <c r="D59" s="20"/>
      <c r="E59" s="20"/>
      <c r="F59" s="20"/>
      <c r="G59" s="20"/>
      <c r="H59" s="20"/>
      <c r="I59" s="20"/>
      <c r="J59" s="20"/>
      <c r="K59" s="20"/>
      <c r="L59" s="20"/>
      <c r="M59" s="20"/>
      <c r="N59" s="20"/>
      <c r="O59" s="20"/>
      <c r="P59" s="20"/>
      <c r="Q59" s="20"/>
      <c r="R59" s="20"/>
      <c r="S59" s="20"/>
      <c r="T59" s="20"/>
      <c r="U59" s="20"/>
      <c r="V59" s="20"/>
      <c r="W59" s="20"/>
      <c r="X59" s="20"/>
    </row>
    <row r="60" spans="3:25" x14ac:dyDescent="0.15">
      <c r="C60" s="23" t="s">
        <v>85</v>
      </c>
      <c r="D60" s="17"/>
      <c r="E60" s="17"/>
      <c r="F60" s="17"/>
      <c r="G60" s="17"/>
      <c r="H60" s="17"/>
      <c r="I60" s="17"/>
      <c r="J60" s="17"/>
      <c r="K60" s="17"/>
      <c r="L60" s="17"/>
      <c r="M60" s="17"/>
      <c r="N60" s="17"/>
      <c r="O60" s="17"/>
      <c r="P60" s="17"/>
      <c r="Q60" s="17"/>
      <c r="R60" s="17"/>
      <c r="S60" s="17"/>
      <c r="T60" s="17"/>
      <c r="U60" s="17"/>
      <c r="V60" s="17"/>
      <c r="W60" s="17"/>
      <c r="X60" s="17"/>
      <c r="Y60">
        <v>6</v>
      </c>
    </row>
    <row r="61" spans="3:25" x14ac:dyDescent="0.15">
      <c r="C61" s="24"/>
      <c r="D61" s="20"/>
      <c r="E61" s="20"/>
      <c r="F61" s="20"/>
      <c r="G61" s="20"/>
      <c r="H61" s="20"/>
      <c r="I61" s="20"/>
      <c r="J61" s="20"/>
      <c r="K61" s="20"/>
      <c r="L61" s="20"/>
      <c r="M61" s="20"/>
      <c r="N61" s="20"/>
      <c r="O61" s="20"/>
      <c r="P61" s="20"/>
      <c r="Q61" s="20"/>
      <c r="R61" s="20"/>
      <c r="S61" s="20"/>
      <c r="T61" s="20"/>
      <c r="U61" s="20"/>
      <c r="V61" s="20"/>
      <c r="W61" s="20"/>
      <c r="X61" s="20"/>
      <c r="Y61">
        <v>0</v>
      </c>
    </row>
    <row r="62" spans="3:25" x14ac:dyDescent="0.15">
      <c r="C62" s="23"/>
      <c r="D62" s="17"/>
      <c r="E62" s="17"/>
      <c r="F62" s="17"/>
      <c r="G62" s="17"/>
      <c r="H62" s="17"/>
      <c r="I62" s="17"/>
      <c r="J62" s="17"/>
      <c r="K62" s="17"/>
      <c r="L62" s="17"/>
      <c r="M62" s="17"/>
      <c r="N62" s="17"/>
      <c r="O62" s="17"/>
      <c r="P62" s="17"/>
      <c r="Q62" s="17"/>
      <c r="R62" s="17"/>
      <c r="S62" s="17"/>
      <c r="T62" s="17"/>
      <c r="U62" s="17"/>
      <c r="V62" s="17"/>
      <c r="W62" s="17"/>
      <c r="X62" s="17"/>
      <c r="Y62">
        <v>0</v>
      </c>
    </row>
    <row r="63" spans="3:25" x14ac:dyDescent="0.15">
      <c r="C63" s="24"/>
      <c r="D63" s="20"/>
      <c r="E63" s="20"/>
      <c r="F63" s="20"/>
      <c r="G63" s="20"/>
      <c r="H63" s="20"/>
      <c r="I63" s="20"/>
      <c r="J63" s="20"/>
      <c r="K63" s="20"/>
      <c r="L63" s="20"/>
      <c r="M63" s="20"/>
      <c r="N63" s="20"/>
      <c r="O63" s="20"/>
      <c r="P63" s="20"/>
      <c r="Q63" s="20"/>
      <c r="R63" s="20"/>
      <c r="S63" s="20"/>
      <c r="T63" s="20"/>
      <c r="U63" s="20"/>
      <c r="V63" s="20"/>
      <c r="W63" s="20"/>
      <c r="X63" s="20"/>
      <c r="Y63">
        <v>0</v>
      </c>
    </row>
    <row r="64" spans="3:25" x14ac:dyDescent="0.15">
      <c r="C64" s="23"/>
      <c r="D64" s="17"/>
      <c r="E64" s="17"/>
      <c r="F64" s="17"/>
      <c r="G64" s="17"/>
      <c r="H64" s="17"/>
      <c r="I64" s="17"/>
      <c r="J64" s="17"/>
      <c r="K64" s="17"/>
      <c r="L64" s="17"/>
      <c r="M64" s="17"/>
      <c r="N64" s="17"/>
      <c r="O64" s="17"/>
      <c r="P64" s="17"/>
      <c r="Q64" s="17"/>
      <c r="R64" s="17"/>
      <c r="S64" s="17"/>
      <c r="T64" s="17"/>
      <c r="U64" s="17"/>
      <c r="V64" s="17"/>
      <c r="W64" s="17"/>
      <c r="X64" s="17"/>
      <c r="Y64">
        <v>0</v>
      </c>
    </row>
    <row r="65" spans="3:25" x14ac:dyDescent="0.15">
      <c r="C65" s="24"/>
      <c r="D65" s="20"/>
      <c r="E65" s="20"/>
      <c r="F65" s="20"/>
      <c r="G65" s="20"/>
      <c r="H65" s="20"/>
      <c r="I65" s="20"/>
      <c r="J65" s="20"/>
      <c r="K65" s="20"/>
      <c r="L65" s="20"/>
      <c r="M65" s="20"/>
      <c r="N65" s="20"/>
      <c r="O65" s="20"/>
      <c r="P65" s="20"/>
      <c r="Q65" s="20"/>
      <c r="R65" s="20"/>
      <c r="S65" s="20"/>
      <c r="T65" s="20"/>
      <c r="U65" s="20"/>
      <c r="V65" s="20"/>
      <c r="W65" s="20"/>
      <c r="X65" s="20"/>
      <c r="Y65">
        <v>2</v>
      </c>
    </row>
    <row r="66" spans="3:25" x14ac:dyDescent="0.15">
      <c r="C66" s="23" t="s">
        <v>86</v>
      </c>
      <c r="D66" s="17"/>
      <c r="E66" s="17"/>
      <c r="F66" s="17"/>
      <c r="G66" s="17"/>
      <c r="H66" s="17"/>
      <c r="I66" s="17"/>
      <c r="J66" s="17"/>
      <c r="K66" s="17"/>
      <c r="L66" s="17"/>
      <c r="M66" s="17"/>
      <c r="N66" s="17"/>
      <c r="O66" s="17"/>
      <c r="P66" s="17"/>
      <c r="Q66" s="17"/>
      <c r="R66" s="17"/>
      <c r="S66" s="17"/>
      <c r="T66" s="17"/>
      <c r="U66" s="17"/>
      <c r="V66" s="17"/>
      <c r="W66" s="17"/>
      <c r="X66" s="17"/>
      <c r="Y66">
        <v>2</v>
      </c>
    </row>
    <row r="67" spans="3:25" x14ac:dyDescent="0.15">
      <c r="C67" s="24"/>
      <c r="D67" s="20"/>
      <c r="E67" s="20"/>
      <c r="F67" s="20"/>
      <c r="G67" s="20"/>
      <c r="H67" s="20"/>
      <c r="I67" s="20"/>
      <c r="J67" s="20"/>
      <c r="K67" s="20"/>
      <c r="L67" s="20"/>
      <c r="M67" s="20"/>
      <c r="N67" s="20"/>
      <c r="O67" s="20"/>
      <c r="P67" s="20"/>
      <c r="Q67" s="20"/>
      <c r="R67" s="20"/>
      <c r="S67" s="20"/>
      <c r="T67" s="20"/>
      <c r="U67" s="20"/>
      <c r="V67" s="20"/>
      <c r="W67" s="20"/>
      <c r="X67" s="20"/>
    </row>
    <row r="68" spans="3:25" x14ac:dyDescent="0.15">
      <c r="C68" s="23" t="s">
        <v>87</v>
      </c>
      <c r="D68" s="17"/>
      <c r="E68" s="17"/>
      <c r="F68" s="17"/>
      <c r="G68" s="17"/>
      <c r="H68" s="17"/>
      <c r="I68" s="17"/>
      <c r="J68" s="17"/>
      <c r="K68" s="17"/>
      <c r="L68" s="17"/>
      <c r="M68" s="17"/>
      <c r="N68" s="17"/>
      <c r="O68" s="17"/>
      <c r="P68" s="17"/>
      <c r="Q68" s="17"/>
      <c r="R68" s="17"/>
      <c r="S68" s="17"/>
      <c r="T68" s="17"/>
      <c r="U68" s="17"/>
      <c r="V68" s="17"/>
      <c r="W68" s="17"/>
      <c r="X68" s="17"/>
      <c r="Y68">
        <v>4</v>
      </c>
    </row>
    <row r="69" spans="3:25" x14ac:dyDescent="0.15">
      <c r="C69" s="24"/>
      <c r="D69" s="20"/>
      <c r="E69" s="20"/>
      <c r="F69" s="20"/>
      <c r="G69" s="20"/>
      <c r="H69" s="20"/>
      <c r="I69" s="20"/>
      <c r="J69" s="20"/>
      <c r="K69" s="20"/>
      <c r="L69" s="20"/>
      <c r="M69" s="20"/>
      <c r="N69" s="20"/>
      <c r="O69" s="20"/>
      <c r="P69" s="20"/>
      <c r="Q69" s="20"/>
      <c r="R69" s="20"/>
      <c r="S69" s="20"/>
      <c r="T69" s="20"/>
      <c r="U69" s="20"/>
      <c r="V69" s="20"/>
      <c r="W69" s="20"/>
      <c r="X69" s="20"/>
      <c r="Y69">
        <v>0</v>
      </c>
    </row>
    <row r="70" spans="3:25" x14ac:dyDescent="0.15">
      <c r="C70" s="23"/>
      <c r="D70" s="17"/>
      <c r="E70" s="17"/>
      <c r="F70" s="17"/>
      <c r="G70" s="17"/>
      <c r="H70" s="17"/>
      <c r="I70" s="17"/>
      <c r="J70" s="17"/>
      <c r="K70" s="17"/>
      <c r="L70" s="17"/>
      <c r="M70" s="17"/>
      <c r="N70" s="17"/>
      <c r="O70" s="17"/>
      <c r="P70" s="17"/>
      <c r="Q70" s="17"/>
      <c r="R70" s="17"/>
      <c r="S70" s="17"/>
      <c r="T70" s="17"/>
      <c r="U70" s="17"/>
      <c r="V70" s="17"/>
      <c r="W70" s="17"/>
      <c r="X70" s="17"/>
      <c r="Y70">
        <v>0</v>
      </c>
    </row>
    <row r="71" spans="3:25" x14ac:dyDescent="0.15">
      <c r="C71" s="24"/>
      <c r="D71" s="20"/>
      <c r="E71" s="20"/>
      <c r="F71" s="20"/>
      <c r="G71" s="20"/>
      <c r="H71" s="20"/>
      <c r="I71" s="20"/>
      <c r="J71" s="20"/>
      <c r="K71" s="20"/>
      <c r="L71" s="20"/>
      <c r="M71" s="20"/>
      <c r="N71" s="20"/>
      <c r="O71" s="20"/>
      <c r="P71" s="20"/>
      <c r="Q71" s="20"/>
      <c r="R71" s="20"/>
      <c r="S71" s="20"/>
      <c r="T71" s="20"/>
      <c r="U71" s="20"/>
      <c r="V71" s="20"/>
      <c r="W71" s="20"/>
      <c r="X71" s="20"/>
    </row>
    <row r="72" spans="3:25" x14ac:dyDescent="0.15">
      <c r="C72" s="23" t="s">
        <v>88</v>
      </c>
      <c r="D72" s="17"/>
      <c r="E72" s="17"/>
      <c r="F72" s="17"/>
      <c r="G72" s="17"/>
      <c r="H72" s="17"/>
      <c r="I72" s="17"/>
      <c r="J72" s="17"/>
      <c r="K72" s="17"/>
      <c r="L72" s="17"/>
      <c r="M72" s="17"/>
      <c r="N72" s="17"/>
      <c r="O72" s="17"/>
      <c r="P72" s="17"/>
      <c r="Q72" s="17"/>
      <c r="R72" s="17"/>
      <c r="S72" s="17"/>
      <c r="T72" s="17"/>
      <c r="U72" s="17"/>
      <c r="V72" s="17"/>
      <c r="W72" s="17"/>
      <c r="X72" s="17"/>
      <c r="Y72">
        <v>1</v>
      </c>
    </row>
    <row r="73" spans="3:25" x14ac:dyDescent="0.15">
      <c r="C73" s="24"/>
      <c r="D73" s="20"/>
      <c r="E73" s="20"/>
      <c r="F73" s="20"/>
      <c r="G73" s="20"/>
      <c r="H73" s="20"/>
      <c r="I73" s="20"/>
      <c r="J73" s="20"/>
      <c r="K73" s="20"/>
      <c r="L73" s="20"/>
      <c r="M73" s="20"/>
      <c r="N73" s="20"/>
      <c r="O73" s="20"/>
      <c r="P73" s="20"/>
      <c r="Q73" s="20"/>
      <c r="R73" s="20"/>
      <c r="S73" s="20"/>
      <c r="T73" s="20"/>
      <c r="U73" s="20"/>
      <c r="V73" s="20"/>
      <c r="W73" s="20"/>
      <c r="X73" s="20"/>
    </row>
    <row r="74" spans="3:25" x14ac:dyDescent="0.15">
      <c r="C74" s="23" t="s">
        <v>89</v>
      </c>
      <c r="D74" s="17"/>
      <c r="E74" s="17"/>
      <c r="F74" s="17"/>
      <c r="G74" s="17"/>
      <c r="H74" s="17"/>
      <c r="I74" s="17"/>
      <c r="J74" s="17"/>
      <c r="K74" s="17"/>
      <c r="L74" s="17"/>
      <c r="M74" s="17"/>
      <c r="N74" s="17"/>
      <c r="O74" s="17"/>
      <c r="P74" s="17"/>
      <c r="Q74" s="17"/>
      <c r="R74" s="17"/>
      <c r="S74" s="17"/>
      <c r="T74" s="17"/>
      <c r="U74" s="17"/>
      <c r="V74" s="17"/>
      <c r="W74" s="17"/>
      <c r="X74" s="17"/>
      <c r="Y74">
        <v>1</v>
      </c>
    </row>
    <row r="75" spans="3:25" x14ac:dyDescent="0.15">
      <c r="C75" s="24"/>
      <c r="D75" s="20"/>
      <c r="E75" s="20"/>
      <c r="F75" s="20"/>
      <c r="G75" s="20"/>
      <c r="H75" s="20"/>
      <c r="I75" s="20"/>
      <c r="J75" s="20"/>
      <c r="K75" s="20"/>
      <c r="L75" s="20"/>
      <c r="M75" s="20"/>
      <c r="N75" s="20"/>
      <c r="O75" s="20"/>
      <c r="P75" s="20"/>
      <c r="Q75" s="20"/>
      <c r="R75" s="20"/>
      <c r="S75" s="20"/>
      <c r="T75" s="20"/>
      <c r="U75" s="20"/>
      <c r="V75" s="20"/>
      <c r="W75" s="20"/>
      <c r="X75" s="20"/>
      <c r="Y75">
        <v>0</v>
      </c>
    </row>
    <row r="77" spans="3:25" x14ac:dyDescent="0.15">
      <c r="C77" s="23"/>
    </row>
    <row r="78" spans="3:25" x14ac:dyDescent="0.15">
      <c r="C78" s="24"/>
    </row>
    <row r="79" spans="3:25" x14ac:dyDescent="0.15">
      <c r="C79" s="23"/>
    </row>
    <row r="80" spans="3:25" x14ac:dyDescent="0.15">
      <c r="C80" s="24"/>
    </row>
    <row r="81" spans="3:3" x14ac:dyDescent="0.15">
      <c r="C81" s="23"/>
    </row>
    <row r="82" spans="3:3" x14ac:dyDescent="0.15">
      <c r="C82" s="24"/>
    </row>
    <row r="83" spans="3:3" x14ac:dyDescent="0.15">
      <c r="C83" s="23"/>
    </row>
    <row r="84" spans="3:3" x14ac:dyDescent="0.15">
      <c r="C84" s="24"/>
    </row>
    <row r="85" spans="3:3" x14ac:dyDescent="0.15">
      <c r="C85" s="23"/>
    </row>
    <row r="86" spans="3:3" x14ac:dyDescent="0.15">
      <c r="C86" s="24"/>
    </row>
    <row r="87" spans="3:3" x14ac:dyDescent="0.15">
      <c r="C87" s="23"/>
    </row>
    <row r="88" spans="3:3" x14ac:dyDescent="0.15">
      <c r="C88" s="24"/>
    </row>
    <row r="89" spans="3:3" x14ac:dyDescent="0.15">
      <c r="C89" s="23"/>
    </row>
    <row r="90" spans="3:3" x14ac:dyDescent="0.15">
      <c r="C90" s="24"/>
    </row>
    <row r="91" spans="3:3" x14ac:dyDescent="0.15">
      <c r="C91" s="23"/>
    </row>
    <row r="92" spans="3:3" x14ac:dyDescent="0.15">
      <c r="C92" s="24"/>
    </row>
    <row r="93" spans="3:3" x14ac:dyDescent="0.15">
      <c r="C93" s="23"/>
    </row>
    <row r="94" spans="3:3" x14ac:dyDescent="0.15">
      <c r="C94" s="24"/>
    </row>
    <row r="95" spans="3:3" x14ac:dyDescent="0.15">
      <c r="C95" s="23"/>
    </row>
    <row r="96" spans="3:3" x14ac:dyDescent="0.15">
      <c r="C96" s="24"/>
    </row>
    <row r="97" spans="3:3" x14ac:dyDescent="0.15">
      <c r="C97" s="23"/>
    </row>
    <row r="98" spans="3:3" x14ac:dyDescent="0.15">
      <c r="C98" s="24"/>
    </row>
    <row r="99" spans="3:3" x14ac:dyDescent="0.15">
      <c r="C99" s="23"/>
    </row>
    <row r="100" spans="3:3" x14ac:dyDescent="0.15">
      <c r="C100" s="24"/>
    </row>
    <row r="101" spans="3:3" x14ac:dyDescent="0.15">
      <c r="C101" s="23"/>
    </row>
    <row r="102" spans="3:3" x14ac:dyDescent="0.15">
      <c r="C102" s="24"/>
    </row>
    <row r="103" spans="3:3" x14ac:dyDescent="0.15">
      <c r="C103" s="23"/>
    </row>
    <row r="104" spans="3:3" x14ac:dyDescent="0.15">
      <c r="C104" s="24"/>
    </row>
    <row r="105" spans="3:3" x14ac:dyDescent="0.15">
      <c r="C105" s="23"/>
    </row>
    <row r="106" spans="3:3" x14ac:dyDescent="0.15">
      <c r="C106" s="24"/>
    </row>
    <row r="107" spans="3:3" x14ac:dyDescent="0.15">
      <c r="C107" s="23"/>
    </row>
    <row r="108" spans="3:3" x14ac:dyDescent="0.15">
      <c r="C108" s="24"/>
    </row>
    <row r="109" spans="3:3" x14ac:dyDescent="0.15">
      <c r="C109" s="23"/>
    </row>
    <row r="110" spans="3:3" x14ac:dyDescent="0.15">
      <c r="C110" s="24"/>
    </row>
    <row r="111" spans="3:3" x14ac:dyDescent="0.15">
      <c r="C111" s="23"/>
    </row>
    <row r="112" spans="3:3" x14ac:dyDescent="0.15">
      <c r="C112" s="24"/>
    </row>
    <row r="113" spans="3:3" x14ac:dyDescent="0.15">
      <c r="C113" s="23"/>
    </row>
    <row r="114" spans="3:3" x14ac:dyDescent="0.15">
      <c r="C114" s="24"/>
    </row>
  </sheetData>
  <mergeCells count="98">
    <mergeCell ref="C72:C73"/>
    <mergeCell ref="C74:C75"/>
    <mergeCell ref="C62:C63"/>
    <mergeCell ref="C64:C65"/>
    <mergeCell ref="C66:C67"/>
    <mergeCell ref="C68:C69"/>
    <mergeCell ref="C70:C71"/>
    <mergeCell ref="C107:C108"/>
    <mergeCell ref="C109:C110"/>
    <mergeCell ref="C111:C112"/>
    <mergeCell ref="C113:C114"/>
    <mergeCell ref="C38:C39"/>
    <mergeCell ref="C40:C41"/>
    <mergeCell ref="C42:C43"/>
    <mergeCell ref="C44:C45"/>
    <mergeCell ref="C46:C47"/>
    <mergeCell ref="C48:C49"/>
    <mergeCell ref="C50:C51"/>
    <mergeCell ref="C52:C53"/>
    <mergeCell ref="C54:C55"/>
    <mergeCell ref="C56:C57"/>
    <mergeCell ref="C58:C59"/>
    <mergeCell ref="C60:C61"/>
    <mergeCell ref="C97:C98"/>
    <mergeCell ref="C99:C100"/>
    <mergeCell ref="C101:C102"/>
    <mergeCell ref="C103:C104"/>
    <mergeCell ref="C105:C106"/>
    <mergeCell ref="C87:C88"/>
    <mergeCell ref="C89:C90"/>
    <mergeCell ref="C91:C92"/>
    <mergeCell ref="C93:C94"/>
    <mergeCell ref="C95:C96"/>
    <mergeCell ref="C77:C78"/>
    <mergeCell ref="C79:C80"/>
    <mergeCell ref="C81:C82"/>
    <mergeCell ref="C83:C84"/>
    <mergeCell ref="C85:C86"/>
    <mergeCell ref="C26:D26"/>
    <mergeCell ref="E26:H26"/>
    <mergeCell ref="C27:D27"/>
    <mergeCell ref="E27:H27"/>
    <mergeCell ref="C23:D23"/>
    <mergeCell ref="E23:H23"/>
    <mergeCell ref="C24:D24"/>
    <mergeCell ref="E24:H24"/>
    <mergeCell ref="C25:D25"/>
    <mergeCell ref="E25:H25"/>
    <mergeCell ref="C20:D20"/>
    <mergeCell ref="E20:H20"/>
    <mergeCell ref="C22:D22"/>
    <mergeCell ref="E22:H22"/>
    <mergeCell ref="C17:D17"/>
    <mergeCell ref="E17:H17"/>
    <mergeCell ref="C18:D18"/>
    <mergeCell ref="E18:H18"/>
    <mergeCell ref="C19:D19"/>
    <mergeCell ref="E19:H19"/>
    <mergeCell ref="B14:C14"/>
    <mergeCell ref="D14:E14"/>
    <mergeCell ref="F14:I14"/>
    <mergeCell ref="B11:C11"/>
    <mergeCell ref="D11:E11"/>
    <mergeCell ref="F11:I11"/>
    <mergeCell ref="D12:E12"/>
    <mergeCell ref="F12:I12"/>
    <mergeCell ref="D13:E13"/>
    <mergeCell ref="F13:I13"/>
    <mergeCell ref="B9:C9"/>
    <mergeCell ref="D9:E9"/>
    <mergeCell ref="F9:I9"/>
    <mergeCell ref="B10:C10"/>
    <mergeCell ref="D10:E10"/>
    <mergeCell ref="F10:I10"/>
    <mergeCell ref="B7:C7"/>
    <mergeCell ref="D7:E7"/>
    <mergeCell ref="F7:I7"/>
    <mergeCell ref="B8:C8"/>
    <mergeCell ref="D8:E8"/>
    <mergeCell ref="F8:I8"/>
    <mergeCell ref="B5:C5"/>
    <mergeCell ref="D5:E5"/>
    <mergeCell ref="F5:I5"/>
    <mergeCell ref="B6:C6"/>
    <mergeCell ref="D6:E6"/>
    <mergeCell ref="F6:I6"/>
    <mergeCell ref="B3:C3"/>
    <mergeCell ref="D3:E3"/>
    <mergeCell ref="F3:I3"/>
    <mergeCell ref="B4:C4"/>
    <mergeCell ref="D4:E4"/>
    <mergeCell ref="F4:I4"/>
    <mergeCell ref="B1:C1"/>
    <mergeCell ref="D1:E1"/>
    <mergeCell ref="F1:I1"/>
    <mergeCell ref="B2:C2"/>
    <mergeCell ref="D2:E2"/>
    <mergeCell ref="F2:I2"/>
  </mergeCells>
  <phoneticPr fontId="2"/>
  <conditionalFormatting sqref="D38:X53">
    <cfRule type="expression" dxfId="103" priority="100">
      <formula>ISERROR(MATCH(D$4,INDIRECT("データ!$B$2:$B$15"),0))=FALSE</formula>
    </cfRule>
    <cfRule type="expression" dxfId="102" priority="101">
      <formula>WEEKDAY(D$4)=7</formula>
    </cfRule>
    <cfRule type="expression" dxfId="101" priority="102">
      <formula>WEEKDAY(D$4)=1</formula>
    </cfRule>
  </conditionalFormatting>
  <conditionalFormatting sqref="D52:X52 D50:X50 D48:X48 D38:X38 D46:X46 D44:X44 D40:X40 D42:X42">
    <cfRule type="expression" dxfId="100" priority="99">
      <formula>D38&lt;&gt;""</formula>
    </cfRule>
  </conditionalFormatting>
  <conditionalFormatting sqref="D53:X53 D51:X51 D49:X49 D39:X39 D47:X47 D45:X45 D43:X43 D41:X41">
    <cfRule type="expression" dxfId="99" priority="98">
      <formula>D39&lt;&gt;""</formula>
    </cfRule>
  </conditionalFormatting>
  <conditionalFormatting sqref="D54:X59">
    <cfRule type="expression" dxfId="98" priority="95">
      <formula>ISERROR(MATCH(D$4,INDIRECT("データ!$B$2:$B$15"),0))=FALSE</formula>
    </cfRule>
    <cfRule type="expression" dxfId="97" priority="96">
      <formula>WEEKDAY(D$4)=7</formula>
    </cfRule>
    <cfRule type="expression" dxfId="96" priority="97">
      <formula>WEEKDAY(D$4)=1</formula>
    </cfRule>
  </conditionalFormatting>
  <conditionalFormatting sqref="D54:X54 D58:X58 D56:X56">
    <cfRule type="expression" dxfId="95" priority="94">
      <formula>D54&lt;&gt;""</formula>
    </cfRule>
  </conditionalFormatting>
  <conditionalFormatting sqref="D55:X55 D59:X59 D57:X57">
    <cfRule type="expression" dxfId="94" priority="93">
      <formula>D55&lt;&gt;""</formula>
    </cfRule>
  </conditionalFormatting>
  <conditionalFormatting sqref="T38:X51">
    <cfRule type="expression" dxfId="93" priority="90">
      <formula>ISERROR(MATCH(T$4,INDIRECT("データ!$B$2:$B$15"),0))=FALSE</formula>
    </cfRule>
    <cfRule type="expression" dxfId="92" priority="91">
      <formula>WEEKDAY(T$4)=7</formula>
    </cfRule>
    <cfRule type="expression" dxfId="91" priority="92">
      <formula>WEEKDAY(T$4)=1</formula>
    </cfRule>
  </conditionalFormatting>
  <conditionalFormatting sqref="T50:X50 T48:X48 T40:X40 T38:X38 T46:X46 T44:X44 T42:X42">
    <cfRule type="expression" dxfId="90" priority="89">
      <formula>T38&lt;&gt;""</formula>
    </cfRule>
  </conditionalFormatting>
  <conditionalFormatting sqref="T51:X51 T49:X49 T39:X39 T41:X41 T43:X43 T47:X47 T45:X45">
    <cfRule type="expression" dxfId="89" priority="88">
      <formula>T39&lt;&gt;""</formula>
    </cfRule>
  </conditionalFormatting>
  <conditionalFormatting sqref="D38:X39">
    <cfRule type="expression" dxfId="88" priority="85">
      <formula>ISERROR(MATCH(D$4,INDIRECT("データ!$B$2:$B$15"),0))=FALSE</formula>
    </cfRule>
    <cfRule type="expression" dxfId="87" priority="86">
      <formula>WEEKDAY(D$4)=7</formula>
    </cfRule>
    <cfRule type="expression" dxfId="86" priority="87">
      <formula>WEEKDAY(D$4)=1</formula>
    </cfRule>
  </conditionalFormatting>
  <conditionalFormatting sqref="D38:X38">
    <cfRule type="expression" dxfId="85" priority="84">
      <formula>D38&lt;&gt;""</formula>
    </cfRule>
  </conditionalFormatting>
  <conditionalFormatting sqref="D39:X39">
    <cfRule type="expression" dxfId="84" priority="83">
      <formula>D39&lt;&gt;""</formula>
    </cfRule>
  </conditionalFormatting>
  <conditionalFormatting sqref="D38:X39">
    <cfRule type="expression" dxfId="83" priority="80">
      <formula>ISERROR(MATCH(D$4,INDIRECT("データ!$B$2:$B$15"),0))=FALSE</formula>
    </cfRule>
    <cfRule type="expression" dxfId="82" priority="81">
      <formula>WEEKDAY(D$4)=7</formula>
    </cfRule>
    <cfRule type="expression" dxfId="81" priority="82">
      <formula>WEEKDAY(D$4)=1</formula>
    </cfRule>
  </conditionalFormatting>
  <conditionalFormatting sqref="D38:X38">
    <cfRule type="expression" dxfId="80" priority="79">
      <formula>D38&lt;&gt;""</formula>
    </cfRule>
  </conditionalFormatting>
  <conditionalFormatting sqref="D39:X39">
    <cfRule type="expression" dxfId="79" priority="78">
      <formula>D39&lt;&gt;""</formula>
    </cfRule>
  </conditionalFormatting>
  <conditionalFormatting sqref="D40:X41">
    <cfRule type="expression" dxfId="78" priority="75">
      <formula>ISERROR(MATCH(D$4,INDIRECT("データ!$B$2:$B$15"),0))=FALSE</formula>
    </cfRule>
    <cfRule type="expression" dxfId="77" priority="76">
      <formula>WEEKDAY(D$4)=7</formula>
    </cfRule>
    <cfRule type="expression" dxfId="76" priority="77">
      <formula>WEEKDAY(D$4)=1</formula>
    </cfRule>
  </conditionalFormatting>
  <conditionalFormatting sqref="D40:X40">
    <cfRule type="expression" dxfId="75" priority="74">
      <formula>D40&lt;&gt;""</formula>
    </cfRule>
  </conditionalFormatting>
  <conditionalFormatting sqref="D41:X41">
    <cfRule type="expression" dxfId="74" priority="73">
      <formula>D41&lt;&gt;""</formula>
    </cfRule>
  </conditionalFormatting>
  <conditionalFormatting sqref="D42:X43">
    <cfRule type="expression" dxfId="73" priority="70">
      <formula>ISERROR(MATCH(D$4,INDIRECT("データ!$B$2:$B$15"),0))=FALSE</formula>
    </cfRule>
    <cfRule type="expression" dxfId="72" priority="71">
      <formula>WEEKDAY(D$4)=7</formula>
    </cfRule>
    <cfRule type="expression" dxfId="71" priority="72">
      <formula>WEEKDAY(D$4)=1</formula>
    </cfRule>
  </conditionalFormatting>
  <conditionalFormatting sqref="D42:X42">
    <cfRule type="expression" dxfId="70" priority="69">
      <formula>D42&lt;&gt;""</formula>
    </cfRule>
  </conditionalFormatting>
  <conditionalFormatting sqref="D43:X43">
    <cfRule type="expression" dxfId="69" priority="68">
      <formula>D43&lt;&gt;""</formula>
    </cfRule>
  </conditionalFormatting>
  <conditionalFormatting sqref="D38:X39">
    <cfRule type="expression" dxfId="68" priority="65">
      <formula>ISERROR(MATCH(D$4,INDIRECT("データ!$B$2:$B$15"),0))=FALSE</formula>
    </cfRule>
    <cfRule type="expression" dxfId="67" priority="66">
      <formula>WEEKDAY(D$4)=7</formula>
    </cfRule>
    <cfRule type="expression" dxfId="66" priority="67">
      <formula>WEEKDAY(D$4)=1</formula>
    </cfRule>
  </conditionalFormatting>
  <conditionalFormatting sqref="D38:X38">
    <cfRule type="expression" dxfId="65" priority="64">
      <formula>D38&lt;&gt;""</formula>
    </cfRule>
  </conditionalFormatting>
  <conditionalFormatting sqref="D39:X39">
    <cfRule type="expression" dxfId="64" priority="63">
      <formula>D39&lt;&gt;""</formula>
    </cfRule>
  </conditionalFormatting>
  <conditionalFormatting sqref="D40:X41">
    <cfRule type="expression" dxfId="63" priority="60">
      <formula>ISERROR(MATCH(D$4,INDIRECT("データ!$B$2:$B$15"),0))=FALSE</formula>
    </cfRule>
    <cfRule type="expression" dxfId="62" priority="61">
      <formula>WEEKDAY(D$4)=7</formula>
    </cfRule>
    <cfRule type="expression" dxfId="61" priority="62">
      <formula>WEEKDAY(D$4)=1</formula>
    </cfRule>
  </conditionalFormatting>
  <conditionalFormatting sqref="D40:X40">
    <cfRule type="expression" dxfId="60" priority="59">
      <formula>D40&lt;&gt;""</formula>
    </cfRule>
  </conditionalFormatting>
  <conditionalFormatting sqref="D41:X41">
    <cfRule type="expression" dxfId="59" priority="58">
      <formula>D41&lt;&gt;""</formula>
    </cfRule>
  </conditionalFormatting>
  <conditionalFormatting sqref="D60:X75">
    <cfRule type="expression" dxfId="58" priority="55">
      <formula>ISERROR(MATCH(D$4,INDIRECT("データ!$B$2:$B$15"),0))=FALSE</formula>
    </cfRule>
    <cfRule type="expression" dxfId="57" priority="56">
      <formula>WEEKDAY(D$4)=7</formula>
    </cfRule>
    <cfRule type="expression" dxfId="56" priority="57">
      <formula>WEEKDAY(D$4)=1</formula>
    </cfRule>
  </conditionalFormatting>
  <conditionalFormatting sqref="D68:X68 D66:X66 D64:X64 D62:X62 D60:X60 D70:X70 D74:X74 D72:X72">
    <cfRule type="expression" dxfId="55" priority="54">
      <formula>D60&lt;&gt;""</formula>
    </cfRule>
  </conditionalFormatting>
  <conditionalFormatting sqref="D71:X71 D69:X69 D67:X67 D65:X65 D63:X63 D61:X61 D75:X75 D73:X73">
    <cfRule type="expression" dxfId="54" priority="53">
      <formula>D61&lt;&gt;""</formula>
    </cfRule>
  </conditionalFormatting>
  <conditionalFormatting sqref="C91:C92">
    <cfRule type="expression" dxfId="53" priority="51">
      <formula>$I91="遂行中"</formula>
    </cfRule>
    <cfRule type="expression" dxfId="52" priority="52">
      <formula>$I91="完了"</formula>
    </cfRule>
  </conditionalFormatting>
  <conditionalFormatting sqref="C93:C94">
    <cfRule type="expression" dxfId="51" priority="49">
      <formula>$I93="遂行中"</formula>
    </cfRule>
    <cfRule type="expression" dxfId="50" priority="50">
      <formula>$I93="完了"</formula>
    </cfRule>
  </conditionalFormatting>
  <conditionalFormatting sqref="C95:C96">
    <cfRule type="expression" dxfId="49" priority="47">
      <formula>$I95="遂行中"</formula>
    </cfRule>
    <cfRule type="expression" dxfId="48" priority="48">
      <formula>$I95="完了"</formula>
    </cfRule>
  </conditionalFormatting>
  <conditionalFormatting sqref="C97:C98">
    <cfRule type="expression" dxfId="47" priority="45">
      <formula>$I97="遂行中"</formula>
    </cfRule>
    <cfRule type="expression" dxfId="46" priority="46">
      <formula>$I97="完了"</formula>
    </cfRule>
  </conditionalFormatting>
  <conditionalFormatting sqref="C77:C78">
    <cfRule type="expression" dxfId="45" priority="43">
      <formula>$I77="遂行中"</formula>
    </cfRule>
    <cfRule type="expression" dxfId="44" priority="44">
      <formula>$I77="完了"</formula>
    </cfRule>
  </conditionalFormatting>
  <conditionalFormatting sqref="C89:C90">
    <cfRule type="expression" dxfId="43" priority="41">
      <formula>$I89="遂行中"</formula>
    </cfRule>
    <cfRule type="expression" dxfId="42" priority="42">
      <formula>$I89="完了"</formula>
    </cfRule>
  </conditionalFormatting>
  <conditionalFormatting sqref="C79:C80">
    <cfRule type="expression" dxfId="41" priority="39">
      <formula>$I79="遂行中"</formula>
    </cfRule>
    <cfRule type="expression" dxfId="40" priority="40">
      <formula>$I79="完了"</formula>
    </cfRule>
  </conditionalFormatting>
  <conditionalFormatting sqref="C81:C88">
    <cfRule type="expression" dxfId="39" priority="37">
      <formula>$I81="遂行中"</formula>
    </cfRule>
    <cfRule type="expression" dxfId="38" priority="38">
      <formula>$I81="完了"</formula>
    </cfRule>
  </conditionalFormatting>
  <conditionalFormatting sqref="C111:C112">
    <cfRule type="expression" dxfId="37" priority="35">
      <formula>$I111="遂行中"</formula>
    </cfRule>
    <cfRule type="expression" dxfId="36" priority="36">
      <formula>$I111="完了"</formula>
    </cfRule>
  </conditionalFormatting>
  <conditionalFormatting sqref="C113:C114">
    <cfRule type="expression" dxfId="35" priority="33">
      <formula>$I113="遂行中"</formula>
    </cfRule>
    <cfRule type="expression" dxfId="34" priority="34">
      <formula>$I113="完了"</formula>
    </cfRule>
  </conditionalFormatting>
  <conditionalFormatting sqref="C109:C110">
    <cfRule type="expression" dxfId="33" priority="31">
      <formula>$I109="遂行中"</formula>
    </cfRule>
    <cfRule type="expression" dxfId="32" priority="32">
      <formula>$I109="完了"</formula>
    </cfRule>
  </conditionalFormatting>
  <conditionalFormatting sqref="C99:C100">
    <cfRule type="expression" dxfId="31" priority="29">
      <formula>$I99="遂行中"</formula>
    </cfRule>
    <cfRule type="expression" dxfId="30" priority="30">
      <formula>$I99="完了"</formula>
    </cfRule>
  </conditionalFormatting>
  <conditionalFormatting sqref="C101:C108">
    <cfRule type="expression" dxfId="29" priority="27">
      <formula>$I101="遂行中"</formula>
    </cfRule>
    <cfRule type="expression" dxfId="28" priority="28">
      <formula>$I101="完了"</formula>
    </cfRule>
  </conditionalFormatting>
  <conditionalFormatting sqref="C52:C53">
    <cfRule type="expression" dxfId="27" priority="25">
      <formula>$I52="遂行中"</formula>
    </cfRule>
    <cfRule type="expression" dxfId="26" priority="26">
      <formula>$I52="完了"</formula>
    </cfRule>
  </conditionalFormatting>
  <conditionalFormatting sqref="C54:C55">
    <cfRule type="expression" dxfId="25" priority="23">
      <formula>$I54="遂行中"</formula>
    </cfRule>
    <cfRule type="expression" dxfId="24" priority="24">
      <formula>$I54="完了"</formula>
    </cfRule>
  </conditionalFormatting>
  <conditionalFormatting sqref="C56:C57">
    <cfRule type="expression" dxfId="23" priority="21">
      <formula>$I56="遂行中"</formula>
    </cfRule>
    <cfRule type="expression" dxfId="22" priority="22">
      <formula>$I56="完了"</formula>
    </cfRule>
  </conditionalFormatting>
  <conditionalFormatting sqref="C58:C59">
    <cfRule type="expression" dxfId="21" priority="19">
      <formula>$I58="遂行中"</formula>
    </cfRule>
    <cfRule type="expression" dxfId="20" priority="20">
      <formula>$I58="完了"</formula>
    </cfRule>
  </conditionalFormatting>
  <conditionalFormatting sqref="C38:C39">
    <cfRule type="expression" dxfId="19" priority="17">
      <formula>$I38="遂行中"</formula>
    </cfRule>
    <cfRule type="expression" dxfId="18" priority="18">
      <formula>$I38="完了"</formula>
    </cfRule>
  </conditionalFormatting>
  <conditionalFormatting sqref="C50:C51">
    <cfRule type="expression" dxfId="17" priority="15">
      <formula>$I50="遂行中"</formula>
    </cfRule>
    <cfRule type="expression" dxfId="16" priority="16">
      <formula>$I50="完了"</formula>
    </cfRule>
  </conditionalFormatting>
  <conditionalFormatting sqref="C40:C41">
    <cfRule type="expression" dxfId="15" priority="13">
      <formula>$I40="遂行中"</formula>
    </cfRule>
    <cfRule type="expression" dxfId="14" priority="14">
      <formula>$I40="完了"</formula>
    </cfRule>
  </conditionalFormatting>
  <conditionalFormatting sqref="C42:C49">
    <cfRule type="expression" dxfId="13" priority="11">
      <formula>$I42="遂行中"</formula>
    </cfRule>
    <cfRule type="expression" dxfId="12" priority="12">
      <formula>$I42="完了"</formula>
    </cfRule>
  </conditionalFormatting>
  <conditionalFormatting sqref="C72:C73">
    <cfRule type="expression" dxfId="11" priority="9">
      <formula>$I72="遂行中"</formula>
    </cfRule>
    <cfRule type="expression" dxfId="10" priority="10">
      <formula>$I72="完了"</formula>
    </cfRule>
  </conditionalFormatting>
  <conditionalFormatting sqref="C74:C75">
    <cfRule type="expression" dxfId="9" priority="7">
      <formula>$I74="遂行中"</formula>
    </cfRule>
    <cfRule type="expression" dxfId="8" priority="8">
      <formula>$I74="完了"</formula>
    </cfRule>
  </conditionalFormatting>
  <conditionalFormatting sqref="C70:C71">
    <cfRule type="expression" dxfId="7" priority="5">
      <formula>$I70="遂行中"</formula>
    </cfRule>
    <cfRule type="expression" dxfId="6" priority="6">
      <formula>$I70="完了"</formula>
    </cfRule>
  </conditionalFormatting>
  <conditionalFormatting sqref="C60:C61">
    <cfRule type="expression" dxfId="5" priority="3">
      <formula>$I60="遂行中"</formula>
    </cfRule>
    <cfRule type="expression" dxfId="4" priority="4">
      <formula>$I60="完了"</formula>
    </cfRule>
  </conditionalFormatting>
  <conditionalFormatting sqref="C62:C69">
    <cfRule type="expression" dxfId="3" priority="1">
      <formula>$I62="遂行中"</formula>
    </cfRule>
    <cfRule type="expression" dxfId="2" priority="2">
      <formula>$I62="完了"</formula>
    </cfRule>
  </conditionalFormatting>
  <dataValidations count="4">
    <dataValidation type="list" allowBlank="1" showInputMessage="1" showErrorMessage="1" sqref="J1:J13 I17:I26">
      <formula1>"入力,出力,処理,その他"</formula1>
    </dataValidation>
    <dataValidation type="list" allowBlank="1" showInputMessage="1" showErrorMessage="1" sqref="K1:K13 J17:J26">
      <formula1>"低,中,高,その他"</formula1>
    </dataValidation>
    <dataValidation type="list" allowBlank="1" showInputMessage="1" showErrorMessage="1" sqref="L1:L13 K17:K26">
      <formula1>"小,中,大"</formula1>
    </dataValidation>
    <dataValidation type="whole" allowBlank="1" showInputMessage="1" showErrorMessage="1" errorTitle="1～50までの整数を入力して下さい" sqref="D38:X75">
      <formula1>0</formula1>
      <formula2>999</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9"/>
  <sheetViews>
    <sheetView tabSelected="1" workbookViewId="0">
      <selection activeCell="J14" sqref="J14"/>
    </sheetView>
  </sheetViews>
  <sheetFormatPr defaultRowHeight="13.5" x14ac:dyDescent="0.15"/>
  <cols>
    <col min="2" max="2" width="15.25" bestFit="1" customWidth="1"/>
    <col min="3" max="3" width="13.125" bestFit="1" customWidth="1"/>
  </cols>
  <sheetData>
    <row r="1" spans="1:3" x14ac:dyDescent="0.15">
      <c r="A1" t="s">
        <v>94</v>
      </c>
      <c r="B1" t="s">
        <v>95</v>
      </c>
      <c r="C1" t="s">
        <v>96</v>
      </c>
    </row>
    <row r="2" spans="1:3" x14ac:dyDescent="0.15">
      <c r="A2" s="23" t="s">
        <v>75</v>
      </c>
      <c r="B2">
        <v>15</v>
      </c>
      <c r="C2">
        <f>B2*1000</f>
        <v>15000</v>
      </c>
    </row>
    <row r="3" spans="1:3" x14ac:dyDescent="0.15">
      <c r="A3" s="24"/>
      <c r="C3">
        <f t="shared" ref="C3:C39" si="0">B3*1000</f>
        <v>0</v>
      </c>
    </row>
    <row r="4" spans="1:3" x14ac:dyDescent="0.15">
      <c r="A4" s="23" t="s">
        <v>76</v>
      </c>
      <c r="B4">
        <v>3</v>
      </c>
      <c r="C4">
        <f t="shared" si="0"/>
        <v>3000</v>
      </c>
    </row>
    <row r="5" spans="1:3" x14ac:dyDescent="0.15">
      <c r="A5" s="24"/>
      <c r="C5">
        <f t="shared" si="0"/>
        <v>0</v>
      </c>
    </row>
    <row r="6" spans="1:3" x14ac:dyDescent="0.15">
      <c r="A6" s="23" t="s">
        <v>77</v>
      </c>
      <c r="B6">
        <v>10</v>
      </c>
      <c r="C6">
        <f t="shared" si="0"/>
        <v>10000</v>
      </c>
    </row>
    <row r="7" spans="1:3" x14ac:dyDescent="0.15">
      <c r="A7" s="24"/>
      <c r="C7">
        <f t="shared" si="0"/>
        <v>0</v>
      </c>
    </row>
    <row r="8" spans="1:3" x14ac:dyDescent="0.15">
      <c r="A8" s="23" t="s">
        <v>78</v>
      </c>
      <c r="B8">
        <v>3</v>
      </c>
      <c r="C8">
        <f t="shared" si="0"/>
        <v>3000</v>
      </c>
    </row>
    <row r="9" spans="1:3" x14ac:dyDescent="0.15">
      <c r="A9" s="24"/>
      <c r="C9">
        <f t="shared" si="0"/>
        <v>0</v>
      </c>
    </row>
    <row r="10" spans="1:3" x14ac:dyDescent="0.15">
      <c r="A10" s="23" t="s">
        <v>79</v>
      </c>
      <c r="B10">
        <v>1</v>
      </c>
      <c r="C10">
        <f t="shared" si="0"/>
        <v>1000</v>
      </c>
    </row>
    <row r="11" spans="1:3" x14ac:dyDescent="0.15">
      <c r="A11" s="24"/>
      <c r="C11">
        <f t="shared" si="0"/>
        <v>0</v>
      </c>
    </row>
    <row r="12" spans="1:3" x14ac:dyDescent="0.15">
      <c r="A12" s="23" t="s">
        <v>80</v>
      </c>
      <c r="B12">
        <v>2</v>
      </c>
      <c r="C12">
        <f t="shared" si="0"/>
        <v>2000</v>
      </c>
    </row>
    <row r="13" spans="1:3" x14ac:dyDescent="0.15">
      <c r="A13" s="24"/>
      <c r="B13">
        <v>6</v>
      </c>
      <c r="C13">
        <f t="shared" si="0"/>
        <v>6000</v>
      </c>
    </row>
    <row r="14" spans="1:3" x14ac:dyDescent="0.15">
      <c r="A14" s="23" t="s">
        <v>81</v>
      </c>
      <c r="B14">
        <v>6</v>
      </c>
      <c r="C14">
        <f t="shared" si="0"/>
        <v>6000</v>
      </c>
    </row>
    <row r="15" spans="1:3" x14ac:dyDescent="0.15">
      <c r="A15" s="24"/>
      <c r="C15">
        <f t="shared" si="0"/>
        <v>0</v>
      </c>
    </row>
    <row r="16" spans="1:3" x14ac:dyDescent="0.15">
      <c r="A16" s="23" t="s">
        <v>82</v>
      </c>
      <c r="B16">
        <v>15</v>
      </c>
      <c r="C16">
        <f t="shared" si="0"/>
        <v>15000</v>
      </c>
    </row>
    <row r="17" spans="1:3" x14ac:dyDescent="0.15">
      <c r="A17" s="24"/>
      <c r="B17">
        <v>0</v>
      </c>
      <c r="C17">
        <f t="shared" si="0"/>
        <v>0</v>
      </c>
    </row>
    <row r="18" spans="1:3" x14ac:dyDescent="0.15">
      <c r="A18" s="23"/>
      <c r="B18">
        <v>0</v>
      </c>
      <c r="C18">
        <f t="shared" si="0"/>
        <v>0</v>
      </c>
    </row>
    <row r="19" spans="1:3" x14ac:dyDescent="0.15">
      <c r="A19" s="24"/>
      <c r="C19">
        <f t="shared" si="0"/>
        <v>0</v>
      </c>
    </row>
    <row r="20" spans="1:3" x14ac:dyDescent="0.15">
      <c r="A20" s="23" t="s">
        <v>83</v>
      </c>
      <c r="B20">
        <v>6</v>
      </c>
      <c r="C20">
        <f t="shared" si="0"/>
        <v>6000</v>
      </c>
    </row>
    <row r="21" spans="1:3" x14ac:dyDescent="0.15">
      <c r="A21" s="24"/>
      <c r="C21">
        <f t="shared" si="0"/>
        <v>0</v>
      </c>
    </row>
    <row r="22" spans="1:3" x14ac:dyDescent="0.15">
      <c r="A22" s="23" t="s">
        <v>84</v>
      </c>
      <c r="B22">
        <v>6</v>
      </c>
      <c r="C22">
        <f t="shared" si="0"/>
        <v>6000</v>
      </c>
    </row>
    <row r="23" spans="1:3" x14ac:dyDescent="0.15">
      <c r="A23" s="24"/>
      <c r="C23">
        <f t="shared" si="0"/>
        <v>0</v>
      </c>
    </row>
    <row r="24" spans="1:3" x14ac:dyDescent="0.15">
      <c r="A24" s="23" t="s">
        <v>85</v>
      </c>
      <c r="B24">
        <v>6</v>
      </c>
      <c r="C24">
        <f t="shared" si="0"/>
        <v>6000</v>
      </c>
    </row>
    <row r="25" spans="1:3" x14ac:dyDescent="0.15">
      <c r="A25" s="24"/>
      <c r="B25">
        <v>0</v>
      </c>
      <c r="C25">
        <f t="shared" si="0"/>
        <v>0</v>
      </c>
    </row>
    <row r="26" spans="1:3" x14ac:dyDescent="0.15">
      <c r="A26" s="23"/>
      <c r="B26">
        <v>0</v>
      </c>
      <c r="C26">
        <f t="shared" si="0"/>
        <v>0</v>
      </c>
    </row>
    <row r="27" spans="1:3" x14ac:dyDescent="0.15">
      <c r="A27" s="24"/>
      <c r="B27">
        <v>0</v>
      </c>
      <c r="C27">
        <f t="shared" si="0"/>
        <v>0</v>
      </c>
    </row>
    <row r="28" spans="1:3" x14ac:dyDescent="0.15">
      <c r="A28" s="23"/>
      <c r="B28">
        <v>0</v>
      </c>
      <c r="C28">
        <f t="shared" si="0"/>
        <v>0</v>
      </c>
    </row>
    <row r="29" spans="1:3" x14ac:dyDescent="0.15">
      <c r="A29" s="24"/>
    </row>
    <row r="30" spans="1:3" x14ac:dyDescent="0.15">
      <c r="A30" s="23" t="s">
        <v>86</v>
      </c>
      <c r="B30">
        <v>2</v>
      </c>
      <c r="C30">
        <f t="shared" si="0"/>
        <v>2000</v>
      </c>
    </row>
    <row r="31" spans="1:3" x14ac:dyDescent="0.15">
      <c r="A31" s="24"/>
      <c r="C31">
        <f t="shared" si="0"/>
        <v>0</v>
      </c>
    </row>
    <row r="32" spans="1:3" x14ac:dyDescent="0.15">
      <c r="A32" s="23" t="s">
        <v>87</v>
      </c>
      <c r="B32">
        <v>4</v>
      </c>
      <c r="C32">
        <f t="shared" si="0"/>
        <v>4000</v>
      </c>
    </row>
    <row r="33" spans="1:3" x14ac:dyDescent="0.15">
      <c r="A33" s="24"/>
      <c r="B33">
        <v>0</v>
      </c>
      <c r="C33">
        <f t="shared" si="0"/>
        <v>0</v>
      </c>
    </row>
    <row r="34" spans="1:3" x14ac:dyDescent="0.15">
      <c r="A34" s="23"/>
      <c r="B34">
        <v>0</v>
      </c>
      <c r="C34">
        <f t="shared" si="0"/>
        <v>0</v>
      </c>
    </row>
    <row r="35" spans="1:3" x14ac:dyDescent="0.15">
      <c r="A35" s="24"/>
      <c r="C35">
        <f t="shared" si="0"/>
        <v>0</v>
      </c>
    </row>
    <row r="36" spans="1:3" x14ac:dyDescent="0.15">
      <c r="A36" s="23" t="s">
        <v>88</v>
      </c>
      <c r="B36">
        <v>1</v>
      </c>
      <c r="C36">
        <f t="shared" si="0"/>
        <v>1000</v>
      </c>
    </row>
    <row r="37" spans="1:3" x14ac:dyDescent="0.15">
      <c r="A37" s="24"/>
      <c r="C37">
        <f t="shared" si="0"/>
        <v>0</v>
      </c>
    </row>
    <row r="38" spans="1:3" x14ac:dyDescent="0.15">
      <c r="A38" s="23" t="s">
        <v>89</v>
      </c>
      <c r="B38">
        <v>1</v>
      </c>
      <c r="C38">
        <f t="shared" si="0"/>
        <v>1000</v>
      </c>
    </row>
    <row r="39" spans="1:3" x14ac:dyDescent="0.15">
      <c r="A39" s="24"/>
      <c r="B39">
        <v>0</v>
      </c>
      <c r="C39">
        <f t="shared" si="0"/>
        <v>0</v>
      </c>
    </row>
  </sheetData>
  <mergeCells count="19">
    <mergeCell ref="A38:A39"/>
    <mergeCell ref="A26:A27"/>
    <mergeCell ref="A28:A29"/>
    <mergeCell ref="A30:A31"/>
    <mergeCell ref="A32:A33"/>
    <mergeCell ref="A34:A35"/>
    <mergeCell ref="A36:A37"/>
    <mergeCell ref="A14:A15"/>
    <mergeCell ref="A16:A17"/>
    <mergeCell ref="A18:A19"/>
    <mergeCell ref="A20:A21"/>
    <mergeCell ref="A22:A23"/>
    <mergeCell ref="A24:A25"/>
    <mergeCell ref="A2:A3"/>
    <mergeCell ref="A4:A5"/>
    <mergeCell ref="A6:A7"/>
    <mergeCell ref="A8:A9"/>
    <mergeCell ref="A10:A11"/>
    <mergeCell ref="A12:A13"/>
  </mergeCells>
  <phoneticPr fontId="2"/>
  <conditionalFormatting sqref="A2:A39">
    <cfRule type="expression" dxfId="1" priority="103">
      <formula>#REF!="遂行中"</formula>
    </cfRule>
    <cfRule type="expression" dxfId="0" priority="104">
      <formula>#REF!="完了"</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cp:lastModifiedBy>wakatsuki</cp:lastModifiedBy>
  <dcterms:created xsi:type="dcterms:W3CDTF">2014-06-04T06:35:03Z</dcterms:created>
  <dcterms:modified xsi:type="dcterms:W3CDTF">2014-06-13T07:11:25Z</dcterms:modified>
</cp:coreProperties>
</file>