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esktop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17" i="1"/>
  <c r="J18" i="1"/>
  <c r="J19" i="1"/>
  <c r="J20" i="1"/>
  <c r="J23" i="1"/>
  <c r="J24" i="1"/>
  <c r="J21" i="1"/>
  <c r="J22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T137" i="1" l="1"/>
  <c r="T130" i="1" s="1"/>
  <c r="BG185" i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U137" i="1" l="1"/>
  <c r="U130" i="1" s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 l="1"/>
  <c r="N29" i="3" s="1"/>
  <c r="AB137" i="1"/>
  <c r="AA130" i="1"/>
  <c r="W132" i="1"/>
  <c r="N28" i="3" s="1"/>
  <c r="X133" i="1" l="1"/>
  <c r="O29" i="3" s="1"/>
  <c r="AC137" i="1"/>
  <c r="AB130" i="1"/>
  <c r="X132" i="1"/>
  <c r="O28" i="3" s="1"/>
  <c r="Y133" i="1" l="1"/>
  <c r="P29" i="3" s="1"/>
  <c r="AD137" i="1"/>
  <c r="AC130" i="1"/>
  <c r="Y132" i="1"/>
  <c r="P28" i="3" s="1"/>
  <c r="Z133" i="1" l="1"/>
  <c r="Q29" i="3" s="1"/>
  <c r="AE137" i="1"/>
  <c r="AD130" i="1"/>
  <c r="Z132" i="1"/>
  <c r="Q28" i="3" s="1"/>
  <c r="AA133" i="1" l="1"/>
  <c r="R29" i="3" s="1"/>
  <c r="AF137" i="1"/>
  <c r="AE130" i="1"/>
  <c r="AA132" i="1"/>
  <c r="R28" i="3" s="1"/>
  <c r="AB133" i="1" l="1"/>
  <c r="S29" i="3" s="1"/>
  <c r="AG137" i="1"/>
  <c r="AF130" i="1"/>
  <c r="AB132" i="1"/>
  <c r="S28" i="3" s="1"/>
  <c r="AC133" i="1" l="1"/>
  <c r="T29" i="3" s="1"/>
  <c r="AH137" i="1"/>
  <c r="AG130" i="1"/>
  <c r="AC132" i="1"/>
  <c r="T28" i="3" s="1"/>
  <c r="AD133" i="1" l="1"/>
  <c r="U29" i="3" s="1"/>
  <c r="AI137" i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R137" i="1" l="1"/>
  <c r="BQ130" i="1"/>
  <c r="BN133" i="1"/>
  <c r="BM132" i="1"/>
  <c r="BD28" i="3" s="1"/>
  <c r="BS137" i="1" l="1"/>
  <c r="BR130" i="1"/>
  <c r="BD33" i="3"/>
  <c r="BD31" i="3"/>
  <c r="BN132" i="1"/>
  <c r="BE28" i="3" s="1"/>
  <c r="BO133" i="1"/>
  <c r="BT137" i="1" l="1"/>
  <c r="BS130" i="1"/>
  <c r="BE33" i="3"/>
  <c r="BE31" i="3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1" i="3"/>
  <c r="BB33" i="3"/>
  <c r="BL134" i="1"/>
  <c r="BC30" i="3" s="1"/>
  <c r="BC34" i="3" l="1"/>
  <c r="BC32" i="3"/>
  <c r="BC31" i="3"/>
  <c r="BC33" i="3"/>
  <c r="BM134" i="1"/>
  <c r="BN134" i="1" l="1"/>
  <c r="BO134" i="1" l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<sst xmlns="http://schemas.openxmlformats.org/spreadsheetml/2006/main" count="331" uniqueCount="179">
  <si>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</si>
  <si>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</si>
  <si>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</si>
  <si>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</si>
  <si>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</si>
  <si>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</si>
  <si>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</si>
  <si>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</si>
  <si>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</si>
  <si>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</si>
  <si>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</si>
  <si>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</si>
  <si>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</si>
  <si>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</si>
  <si>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</si>
  <si>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</si>
  <si>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</si>
  <si>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</si>
  <si>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</si>
  <si>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</si>
  <si>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</si>
  <si>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</si>
  <si>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</si>
  <si>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</si>
  <si>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</si>
  <si>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</si>
  <si>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</si>
  <si>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</si>
  <si>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</si>
  <si>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</si>
  <si>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</si>
  <si>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</si>
  <si>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</si>
  <si>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</si>
  <si>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</si>
  <si>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</si>
  <si>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</si>
  <si>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</si>
  <si>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</si>
  <si>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</si>
  <si>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</si>
  <si>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</si>
  <si>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</si>
  <si>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</si>
  <si>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</si>
  <si>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</si>
  <si>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</si>
  <si>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</si>
  <si>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</si>
  <si>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</si>
  <si>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</si>
  <si>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</si>
  <si>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</si>
  <si>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</si>
  <si>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</si>
  <si>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</si>
  <si>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</si>
  <si>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</si>
  <si>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</si>
  <si>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</si>
  <si>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</si>
  <si>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</si>
  <si>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</si>
  <si>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</si>
  <si>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</si>
  <si>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</si>
  <si>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</si>
  <si>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</si>
  <si>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</si>
  <si>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</si>
  <si>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</si>
  <si>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</si>
  <si>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</si>
  <si>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</si>
  <si>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</si>
  <si>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</si>
  <si>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</si>
  <si>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</si>
  <si>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</si>
  <si>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</si>
  <si>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</si>
  <si>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</si>
  <si>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</si>
  <si>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</si>
  <si>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</si>
  <si>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</si>
  <si>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</si>
  <si>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</si>
  <si>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</si>
  <si>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</si>
  <si>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</si>
  <si>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</si>
  <si>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</si>
  <si>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</si>
  <si>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</si>
  <si>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</si>
  <si>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</si>
  <si>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</si>
  <si>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</si>
  <si>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</si>
  <si>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</si>
  <si>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</si>
  <si>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</si>
  <si>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</si>
  <si>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</si>
  <si>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</si>
  <si>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</si>
  <si>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</si>
  <si>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</si>
  <si>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</si>
  <si>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</si>
  <si>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</si>
  <si>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</si>
  <si>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</si>
  <si>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</si>
  <si>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</si>
  <si>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</si>
  <si>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</si>
  <si>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</si>
  <si>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</si>
  <si>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</si>
  <si>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</si>
  <si>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</si>
  <si>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</si>
  <si>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</si>
  <si>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</si>
  <si>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</si>
  <si>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</si>
  <si>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</si>
  <si>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</si>
  <si>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</si>
  <si>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</si>
  <si>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</si>
  <si>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</si>
  <si>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</si>
  <si>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</si>
  <si>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</si>
  <si>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</si>
  <si>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</si>
  <si>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検収</t>
    <rPh sb="0" eb="2">
      <t>ケンシュウ</t>
    </rPh>
    <phoneticPr fontId="1"/>
  </si>
  <si>
    <t>テスト報告書</t>
    <rPh sb="3" eb="6">
      <t>ホウコクショ</t>
    </rPh>
    <phoneticPr fontId="1"/>
  </si>
  <si>
    <t>PV</t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</si>
  <si>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</si>
  <si>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</si>
  <si>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</si>
  <si>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</si>
  <si>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2014/5/30：
シニアからの指導があった</t>
    <rPh sb="17" eb="19">
      <t>シドウ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</si>
  <si>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</si>
  <si>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契約書</t>
    <rPh sb="0" eb="3">
      <t>ケイヤクショ</t>
    </rPh>
    <phoneticPr fontId="1"/>
  </si>
  <si>
    <t>　プロジェクト計画</t>
    <rPh sb="7" eb="9">
      <t>ケイカク</t>
    </rPh>
    <phoneticPr fontId="1"/>
  </si>
  <si>
    <t>　プロジェクト監視・コントロール</t>
    <rPh sb="7" eb="9">
      <t>カンシ</t>
    </rPh>
    <phoneticPr fontId="1"/>
  </si>
  <si>
    <t>　プロジェクト終結</t>
    <rPh sb="7" eb="9">
      <t>シュウケツ</t>
    </rPh>
    <phoneticPr fontId="1"/>
  </si>
  <si>
    <t>契約書作成</t>
    <rPh sb="0" eb="3">
      <t>ケイヤクショ</t>
    </rPh>
    <rPh sb="3" eb="5">
      <t>サクセイ</t>
    </rPh>
    <phoneticPr fontId="1"/>
  </si>
  <si>
    <t xml:space="preserve"> 外部設計</t>
    <rPh sb="1" eb="3">
      <t>ガイブ</t>
    </rPh>
    <rPh sb="3" eb="5">
      <t>セッケイ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</si>
  <si>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</si>
  <si>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 xml:space="preserve"> 発注書</t>
    <rPh sb="1" eb="4">
      <t>ハッチュウショ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</si>
  <si>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</si>
  <si>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</si>
  <si>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発注書</t>
    <rPh sb="0" eb="2">
      <t>ハッチュウ</t>
    </rPh>
    <rPh sb="2" eb="3">
      <t>ショ</t>
    </rPh>
    <phoneticPr fontId="1"/>
  </si>
  <si>
    <t>委託</t>
    <rPh sb="0" eb="2">
      <t>イタク</t>
    </rPh>
    <phoneticPr fontId="1"/>
  </si>
  <si>
    <t>内部設計作成</t>
    <rPh sb="0" eb="2">
      <t>ナイブ</t>
    </rPh>
    <rPh sb="2" eb="4">
      <t>セッケイ</t>
    </rPh>
    <rPh sb="4" eb="6">
      <t>サクセイ</t>
    </rPh>
    <phoneticPr fontId="1"/>
  </si>
  <si>
    <t>テスト報告書作成</t>
    <rPh sb="3" eb="6">
      <t>ホウコクショ</t>
    </rPh>
    <rPh sb="6" eb="8">
      <t>サクセイ</t>
    </rPh>
    <phoneticPr fontId="1"/>
  </si>
  <si>
    <t>納品書、マニュアル</t>
    <rPh sb="0" eb="2">
      <t>ノウヒン</t>
    </rPh>
    <rPh sb="2" eb="3">
      <t>ショ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</si>
  <si>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</si>
  <si>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</si>
  <si>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</si>
  <si>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</si>
  <si>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</si>
  <si>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ガントチャート作成</t>
    <rPh sb="7" eb="9">
      <t>サクセイ</t>
    </rPh>
    <phoneticPr fontId="1"/>
  </si>
  <si>
    <t>EVM作成</t>
    <rPh sb="3" eb="5">
      <t>サクセイ</t>
    </rPh>
    <phoneticPr fontId="1"/>
  </si>
  <si>
    <t>○</t>
    <phoneticPr fontId="1"/>
  </si>
  <si>
    <t>3.4.1</t>
    <phoneticPr fontId="1"/>
  </si>
  <si>
    <t>プログラミング</t>
    <phoneticPr fontId="1"/>
  </si>
  <si>
    <t>プログラム</t>
    <phoneticPr fontId="1"/>
  </si>
  <si>
    <t>マネジメントレポート</t>
    <phoneticPr fontId="1"/>
  </si>
  <si>
    <t>ガントチャート</t>
    <phoneticPr fontId="1"/>
  </si>
  <si>
    <t>EVM</t>
    <phoneticPr fontId="1"/>
  </si>
  <si>
    <t>ガントチャート、EVM</t>
    <phoneticPr fontId="1"/>
  </si>
  <si>
    <t>管理ツール</t>
    <rPh sb="0" eb="2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</si>
</sst>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33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197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91488"/>
        <c:axId val="178292048"/>
      </c:lineChart>
      <c:dateAx>
        <c:axId val="1782914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8292048"/>
        <c:crosses val="autoZero"/>
        <c:auto val="1"/>
        <c:lblOffset val="100"/>
        <c:baseTimeUnit val="days"/>
      </c:dateAx>
      <c:valAx>
        <c:axId val="17829204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829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70" zoomScaleNormal="85" zoomScaleSheetLayoutView="7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CX57" sqref="CX57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6" t="s">
        <v>135</v>
      </c>
      <c r="C1" s="77"/>
      <c r="D1" s="3" t="s">
        <v>3</v>
      </c>
      <c r="E1" s="79" t="s">
        <v>5</v>
      </c>
      <c r="F1" s="80"/>
      <c r="G1" s="80"/>
      <c r="H1" s="80"/>
      <c r="I1" s="80"/>
      <c r="J1" s="80"/>
      <c r="K1" s="80"/>
      <c r="L1" s="80"/>
      <c r="M1" s="80"/>
      <c r="N1" s="80"/>
      <c r="O1" s="81"/>
      <c r="P1" s="83" t="s">
        <v>0</v>
      </c>
      <c r="Q1" s="84"/>
      <c r="R1" s="84"/>
      <c r="S1" s="84"/>
      <c r="T1" s="85"/>
      <c r="U1" s="86">
        <v>4.0999999999999996</v>
      </c>
      <c r="V1" s="87"/>
      <c r="W1" s="87"/>
      <c r="X1" s="87"/>
      <c r="Y1" s="87"/>
      <c r="Z1" s="88"/>
      <c r="AA1" s="83" t="s">
        <v>6</v>
      </c>
      <c r="AB1" s="84"/>
      <c r="AC1" s="85"/>
      <c r="AD1" s="86" t="s">
        <v>132</v>
      </c>
      <c r="AE1" s="87"/>
      <c r="AF1" s="87"/>
      <c r="AG1" s="87"/>
      <c r="AH1" s="88"/>
      <c r="AI1" s="82" t="s">
        <v>7</v>
      </c>
      <c r="AJ1" s="82"/>
      <c r="AK1" s="82"/>
      <c r="AL1" s="89">
        <v>41792</v>
      </c>
      <c r="AM1" s="90"/>
      <c r="AN1" s="90"/>
      <c r="AO1" s="90"/>
      <c r="AP1" s="91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2.1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0.98750000000000004</v>
      </c>
      <c r="J2" s="1" t="s">
        <v>29</v>
      </c>
      <c r="K2" s="1"/>
      <c r="L2" s="1"/>
    </row>
    <row r="3" spans="1:122" ht="28.5" customHeight="1" x14ac:dyDescent="0.15">
      <c r="A3" s="92" t="s">
        <v>31</v>
      </c>
      <c r="B3" s="78" t="s">
        <v>15</v>
      </c>
      <c r="C3" s="78" t="s">
        <v>32</v>
      </c>
      <c r="D3" s="78" t="s">
        <v>23</v>
      </c>
      <c r="E3" s="78" t="s">
        <v>1</v>
      </c>
      <c r="F3" s="78"/>
      <c r="G3" s="78"/>
      <c r="H3" s="78"/>
      <c r="I3" s="78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3"/>
      <c r="B4" s="78"/>
      <c r="C4" s="78"/>
      <c r="D4" s="78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8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0">
        <v>0</v>
      </c>
      <c r="B5" s="72" t="s">
        <v>135</v>
      </c>
      <c r="C5" s="70"/>
      <c r="D5" s="70"/>
      <c r="E5" s="71"/>
      <c r="F5" s="71"/>
      <c r="G5" s="71"/>
      <c r="H5" s="71"/>
      <c r="I5" s="71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0"/>
      <c r="B6" s="73"/>
      <c r="C6" s="70"/>
      <c r="D6" s="70"/>
      <c r="E6" s="71"/>
      <c r="F6" s="71"/>
      <c r="G6" s="71"/>
      <c r="H6" s="71"/>
      <c r="I6" s="71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0">
        <v>1</v>
      </c>
      <c r="B7" s="70" t="s">
        <v>20</v>
      </c>
      <c r="C7" s="72"/>
      <c r="D7" s="72"/>
      <c r="E7" s="71"/>
      <c r="F7" s="71"/>
      <c r="G7" s="71"/>
      <c r="H7" s="71"/>
      <c r="I7" s="71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0"/>
      <c r="B8" s="70"/>
      <c r="C8" s="73"/>
      <c r="D8" s="73"/>
      <c r="E8" s="71"/>
      <c r="F8" s="71"/>
      <c r="G8" s="71"/>
      <c r="H8" s="71"/>
      <c r="I8" s="71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0">
        <v>1.1000000000000001</v>
      </c>
      <c r="B9" s="70"/>
      <c r="C9" s="72" t="s">
        <v>16</v>
      </c>
      <c r="D9" s="72" t="s">
        <v>87</v>
      </c>
      <c r="E9" s="74" t="s">
        <v>26</v>
      </c>
      <c r="F9" s="74" t="s">
        <v>26</v>
      </c>
      <c r="G9" s="74" t="s">
        <v>26</v>
      </c>
      <c r="H9" s="74"/>
      <c r="I9" s="74" t="s">
        <v>117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0"/>
      <c r="B10" s="70"/>
      <c r="C10" s="73"/>
      <c r="D10" s="73"/>
      <c r="E10" s="75"/>
      <c r="F10" s="75"/>
      <c r="G10" s="75"/>
      <c r="H10" s="75"/>
      <c r="I10" s="75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0">
        <v>1.2</v>
      </c>
      <c r="B11" s="70"/>
      <c r="C11" s="72" t="s">
        <v>14</v>
      </c>
      <c r="D11" s="72" t="s">
        <v>24</v>
      </c>
      <c r="E11" s="74" t="s">
        <v>26</v>
      </c>
      <c r="F11" s="74" t="s">
        <v>88</v>
      </c>
      <c r="G11" s="74" t="s">
        <v>88</v>
      </c>
      <c r="H11" s="74"/>
      <c r="I11" s="74" t="s">
        <v>117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0"/>
      <c r="B12" s="70"/>
      <c r="C12" s="73"/>
      <c r="D12" s="73"/>
      <c r="E12" s="75"/>
      <c r="F12" s="75"/>
      <c r="G12" s="75"/>
      <c r="H12" s="75"/>
      <c r="I12" s="75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149</v>
      </c>
      <c r="C13" s="72"/>
      <c r="D13" s="72"/>
      <c r="E13" s="74"/>
      <c r="F13" s="74"/>
      <c r="G13" s="74"/>
      <c r="H13" s="74"/>
      <c r="I13" s="74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5"/>
      <c r="F14" s="75"/>
      <c r="G14" s="75"/>
      <c r="H14" s="75"/>
      <c r="I14" s="75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106</v>
      </c>
      <c r="D15" s="72" t="s">
        <v>107</v>
      </c>
      <c r="E15" s="74" t="s">
        <v>170</v>
      </c>
      <c r="F15" s="74" t="s">
        <v>170</v>
      </c>
      <c r="G15" s="74" t="s">
        <v>170</v>
      </c>
      <c r="H15" s="74"/>
      <c r="I15" s="74" t="s">
        <v>118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5"/>
      <c r="F16" s="75"/>
      <c r="G16" s="75"/>
      <c r="H16" s="75"/>
      <c r="I16" s="75"/>
      <c r="J16" s="13">
        <f>IF(C15&lt;&gt;"",SUM(K16:DR16)/データ!$D$2,"")</f>
        <v>6.375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153</v>
      </c>
      <c r="C17" s="72"/>
      <c r="D17" s="72"/>
      <c r="E17" s="74"/>
      <c r="F17" s="74"/>
      <c r="G17" s="74"/>
      <c r="H17" s="74"/>
      <c r="I17" s="74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5"/>
      <c r="F18" s="75"/>
      <c r="G18" s="75"/>
      <c r="H18" s="75"/>
      <c r="I18" s="75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108</v>
      </c>
      <c r="D19" s="72" t="s">
        <v>109</v>
      </c>
      <c r="E19" s="74" t="s">
        <v>170</v>
      </c>
      <c r="F19" s="74" t="s">
        <v>170</v>
      </c>
      <c r="G19" s="74" t="s">
        <v>170</v>
      </c>
      <c r="H19" s="74"/>
      <c r="I19" s="74" t="s">
        <v>118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5"/>
      <c r="F20" s="75"/>
      <c r="G20" s="75"/>
      <c r="H20" s="75"/>
      <c r="I20" s="75"/>
      <c r="J20" s="13">
        <f>IF(C19&lt;&gt;"",SUM(K20:DR20)/データ!$D$2,"")</f>
        <v>5.25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152</v>
      </c>
      <c r="D21" s="72" t="s">
        <v>148</v>
      </c>
      <c r="E21" s="74" t="s">
        <v>170</v>
      </c>
      <c r="F21" s="74" t="s">
        <v>170</v>
      </c>
      <c r="G21" s="74" t="s">
        <v>170</v>
      </c>
      <c r="H21" s="74"/>
      <c r="I21" s="74" t="s">
        <v>118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5"/>
      <c r="F22" s="75"/>
      <c r="G22" s="75"/>
      <c r="H22" s="75"/>
      <c r="I22" s="75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154</v>
      </c>
      <c r="C23" s="72"/>
      <c r="D23" s="72"/>
      <c r="E23" s="74"/>
      <c r="F23" s="74"/>
      <c r="G23" s="74"/>
      <c r="H23" s="74"/>
      <c r="I23" s="74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5"/>
      <c r="F24" s="75"/>
      <c r="G24" s="75"/>
      <c r="H24" s="75"/>
      <c r="I24" s="75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/>
      <c r="B25" s="72"/>
      <c r="C25" s="72" t="s">
        <v>39</v>
      </c>
      <c r="D25" s="72" t="s">
        <v>110</v>
      </c>
      <c r="E25" s="74" t="s">
        <v>170</v>
      </c>
      <c r="F25" s="74" t="s">
        <v>170</v>
      </c>
      <c r="G25" s="74" t="s">
        <v>170</v>
      </c>
      <c r="H25" s="74"/>
      <c r="I25" s="74" t="s">
        <v>118</v>
      </c>
      <c r="J25" s="12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5"/>
      <c r="F26" s="75"/>
      <c r="G26" s="75"/>
      <c r="H26" s="75"/>
      <c r="I26" s="75"/>
      <c r="J26" s="13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3.4</v>
      </c>
      <c r="B27" s="72" t="s">
        <v>155</v>
      </c>
      <c r="C27" s="72"/>
      <c r="D27" s="72"/>
      <c r="E27" s="74"/>
      <c r="F27" s="74"/>
      <c r="G27" s="74"/>
      <c r="H27" s="74"/>
      <c r="I27" s="74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5"/>
      <c r="F28" s="75"/>
      <c r="G28" s="75"/>
      <c r="H28" s="75"/>
      <c r="I28" s="75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72" t="s">
        <v>171</v>
      </c>
      <c r="B29" s="72"/>
      <c r="C29" s="72" t="s">
        <v>147</v>
      </c>
      <c r="D29" s="72" t="s">
        <v>158</v>
      </c>
      <c r="E29" s="74" t="s">
        <v>170</v>
      </c>
      <c r="F29" s="74" t="s">
        <v>170</v>
      </c>
      <c r="G29" s="74" t="s">
        <v>170</v>
      </c>
      <c r="H29" s="74"/>
      <c r="I29" s="74" t="s">
        <v>44</v>
      </c>
      <c r="J29" s="12">
        <f>IF(C29&lt;&gt;"",SUM(K29:DR29)/データ!$D$2,"")</f>
        <v>1.75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2</v>
      </c>
      <c r="BS29" s="37">
        <v>2</v>
      </c>
      <c r="BT29" s="37">
        <v>2</v>
      </c>
      <c r="BU29" s="37">
        <v>2</v>
      </c>
      <c r="BV29" s="37">
        <v>6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5"/>
      <c r="F30" s="75"/>
      <c r="G30" s="75"/>
      <c r="H30" s="75"/>
      <c r="I30" s="75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/>
      <c r="C31" s="72" t="s">
        <v>156</v>
      </c>
      <c r="D31" s="72" t="s">
        <v>157</v>
      </c>
      <c r="E31" s="74" t="s">
        <v>170</v>
      </c>
      <c r="F31" s="74" t="s">
        <v>170</v>
      </c>
      <c r="G31" s="74" t="s">
        <v>170</v>
      </c>
      <c r="H31" s="74"/>
      <c r="I31" s="74" t="s">
        <v>44</v>
      </c>
      <c r="J31" s="12">
        <f>IF(C31&lt;&gt;"",SUM(K31:DR31)/データ!$D$2,"")</f>
        <v>1.5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>
        <v>2</v>
      </c>
      <c r="BS31" s="37">
        <v>2</v>
      </c>
      <c r="BT31" s="37">
        <v>2</v>
      </c>
      <c r="BU31" s="37">
        <v>2</v>
      </c>
      <c r="BV31" s="37">
        <v>4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5"/>
      <c r="F32" s="75"/>
      <c r="G32" s="75"/>
      <c r="H32" s="75"/>
      <c r="I32" s="75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 t="s">
        <v>159</v>
      </c>
      <c r="C33" s="72"/>
      <c r="D33" s="72"/>
      <c r="E33" s="74"/>
      <c r="F33" s="74"/>
      <c r="G33" s="74"/>
      <c r="H33" s="74"/>
      <c r="I33" s="74"/>
      <c r="J33" s="12" t="str">
        <f>IF(C33&lt;&gt;"",SUM(K33:DR33)/データ!$D$2,"")</f>
        <v/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5"/>
      <c r="F34" s="75"/>
      <c r="G34" s="75"/>
      <c r="H34" s="75"/>
      <c r="I34" s="75"/>
      <c r="J34" s="13" t="str">
        <f>IF(C33&lt;&gt;"",SUM(K34:DR34)/データ!$D$2,"")</f>
        <v/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72"/>
      <c r="B35" s="72"/>
      <c r="C35" s="72" t="s">
        <v>160</v>
      </c>
      <c r="D35" s="72" t="s">
        <v>111</v>
      </c>
      <c r="E35" s="74" t="s">
        <v>170</v>
      </c>
      <c r="F35" s="74" t="s">
        <v>170</v>
      </c>
      <c r="G35" s="74" t="s">
        <v>170</v>
      </c>
      <c r="H35" s="74"/>
      <c r="I35" s="74" t="s">
        <v>44</v>
      </c>
      <c r="J35" s="12">
        <f>IF(C35&lt;&gt;"",SUM(K35:DR35)/データ!$D$2,"")</f>
        <v>3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3</v>
      </c>
      <c r="BZ35" s="37">
        <v>3</v>
      </c>
      <c r="CA35" s="37">
        <v>3</v>
      </c>
      <c r="CB35" s="37">
        <v>3</v>
      </c>
      <c r="CC35" s="37">
        <v>12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5"/>
      <c r="F36" s="75"/>
      <c r="G36" s="75"/>
      <c r="H36" s="75"/>
      <c r="I36" s="75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72"/>
      <c r="B37" s="72"/>
      <c r="C37" s="72" t="s">
        <v>172</v>
      </c>
      <c r="D37" s="72" t="s">
        <v>173</v>
      </c>
      <c r="E37" s="74" t="s">
        <v>170</v>
      </c>
      <c r="F37" s="74" t="s">
        <v>170</v>
      </c>
      <c r="G37" s="74" t="s">
        <v>170</v>
      </c>
      <c r="H37" s="74"/>
      <c r="I37" s="74" t="s">
        <v>44</v>
      </c>
      <c r="J37" s="12">
        <f>IF(C37&lt;&gt;"",SUM(K37:DR37)/データ!$D$2,"")</f>
        <v>3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>
        <v>3</v>
      </c>
      <c r="CG37" s="37">
        <v>3</v>
      </c>
      <c r="CH37" s="37">
        <v>3</v>
      </c>
      <c r="CI37" s="37">
        <v>3</v>
      </c>
      <c r="CJ37" s="37">
        <v>12</v>
      </c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5"/>
      <c r="F38" s="75"/>
      <c r="G38" s="75"/>
      <c r="H38" s="75"/>
      <c r="I38" s="75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/>
      <c r="C39" s="72" t="s">
        <v>161</v>
      </c>
      <c r="D39" s="72" t="s">
        <v>140</v>
      </c>
      <c r="E39" s="74" t="s">
        <v>170</v>
      </c>
      <c r="F39" s="74" t="s">
        <v>170</v>
      </c>
      <c r="G39" s="74" t="s">
        <v>170</v>
      </c>
      <c r="H39" s="74"/>
      <c r="I39" s="74" t="s">
        <v>44</v>
      </c>
      <c r="J39" s="12">
        <f>IF(C39&lt;&gt;"",SUM(K39:DR39)/データ!$D$2,"")</f>
        <v>0.75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>
        <v>3</v>
      </c>
      <c r="CN39" s="39">
        <v>3</v>
      </c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5"/>
      <c r="F40" s="75"/>
      <c r="G40" s="75"/>
      <c r="H40" s="75"/>
      <c r="I40" s="75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72"/>
      <c r="B41" s="72"/>
      <c r="C41" s="72" t="s">
        <v>79</v>
      </c>
      <c r="D41" s="72" t="s">
        <v>162</v>
      </c>
      <c r="E41" s="74" t="s">
        <v>170</v>
      </c>
      <c r="F41" s="74" t="s">
        <v>170</v>
      </c>
      <c r="G41" s="74" t="s">
        <v>170</v>
      </c>
      <c r="H41" s="74"/>
      <c r="I41" s="74" t="s">
        <v>44</v>
      </c>
      <c r="J41" s="12">
        <f>IF(C41&lt;&gt;"",SUM(K41:DR41)/データ!$D$2,"")</f>
        <v>2.25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>
        <v>3</v>
      </c>
      <c r="CP41" s="37">
        <v>3</v>
      </c>
      <c r="CQ41" s="37">
        <v>12</v>
      </c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5"/>
      <c r="F42" s="75"/>
      <c r="G42" s="75"/>
      <c r="H42" s="75"/>
      <c r="I42" s="75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72"/>
      <c r="B43" s="72" t="s">
        <v>139</v>
      </c>
      <c r="C43" s="72"/>
      <c r="D43" s="72"/>
      <c r="E43" s="74"/>
      <c r="F43" s="74"/>
      <c r="G43" s="74"/>
      <c r="H43" s="74"/>
      <c r="I43" s="74"/>
      <c r="J43" s="12" t="str">
        <f>IF(C43&lt;&gt;"",SUM(K43:DR43)/データ!$D$2,"")</f>
        <v/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5"/>
      <c r="F44" s="75"/>
      <c r="G44" s="75"/>
      <c r="H44" s="75"/>
      <c r="I44" s="75"/>
      <c r="J44" s="13" t="str">
        <f>IF(C43&lt;&gt;"",SUM(K44:DR44)/データ!$D$2,"")</f>
        <v/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72"/>
      <c r="B45" s="72"/>
      <c r="C45" s="72" t="s">
        <v>139</v>
      </c>
      <c r="D45" s="72" t="s">
        <v>163</v>
      </c>
      <c r="E45" s="74" t="s">
        <v>170</v>
      </c>
      <c r="F45" s="74" t="s">
        <v>170</v>
      </c>
      <c r="G45" s="74" t="s">
        <v>170</v>
      </c>
      <c r="H45" s="74"/>
      <c r="I45" s="74" t="s">
        <v>44</v>
      </c>
      <c r="J45" s="12">
        <f>IF(C45&lt;&gt;"",SUM(K45:DR45)/データ!$D$2,"")</f>
        <v>0.125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>
        <v>1</v>
      </c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5"/>
      <c r="F46" s="75"/>
      <c r="G46" s="75"/>
      <c r="H46" s="75"/>
      <c r="I46" s="75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ht="13.5" customHeight="1" x14ac:dyDescent="0.15">
      <c r="A47" s="72"/>
      <c r="B47" s="72" t="s">
        <v>150</v>
      </c>
      <c r="C47" s="72"/>
      <c r="D47" s="72"/>
      <c r="E47" s="74"/>
      <c r="F47" s="74"/>
      <c r="G47" s="74"/>
      <c r="H47" s="74"/>
      <c r="I47" s="74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5"/>
      <c r="F48" s="75"/>
      <c r="G48" s="75"/>
      <c r="H48" s="75"/>
      <c r="I48" s="75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164</v>
      </c>
      <c r="D49" s="72" t="s">
        <v>165</v>
      </c>
      <c r="E49" s="74" t="s">
        <v>170</v>
      </c>
      <c r="F49" s="74" t="s">
        <v>170</v>
      </c>
      <c r="G49" s="74" t="s">
        <v>170</v>
      </c>
      <c r="H49" s="74"/>
      <c r="I49" s="74" t="s">
        <v>118</v>
      </c>
      <c r="J49" s="12">
        <f>IF(C49&lt;&gt;"",SUM(K49:DR49)/データ!$D$2,"")</f>
        <v>1.875</v>
      </c>
      <c r="K49" s="37">
        <v>1</v>
      </c>
      <c r="L49" s="37"/>
      <c r="M49" s="37"/>
      <c r="N49" s="37"/>
      <c r="O49" s="37"/>
      <c r="P49" s="37"/>
      <c r="Q49" s="37"/>
      <c r="R49" s="37">
        <v>1</v>
      </c>
      <c r="S49" s="37"/>
      <c r="T49" s="37"/>
      <c r="U49" s="37"/>
      <c r="V49" s="37"/>
      <c r="W49" s="37"/>
      <c r="X49" s="37"/>
      <c r="Y49" s="37">
        <v>1</v>
      </c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>
        <v>1</v>
      </c>
      <c r="AN49" s="37"/>
      <c r="AO49" s="37"/>
      <c r="AP49" s="37"/>
      <c r="AQ49" s="37"/>
      <c r="AR49" s="37"/>
      <c r="AS49" s="37"/>
      <c r="AT49" s="37">
        <v>1</v>
      </c>
      <c r="AU49" s="37"/>
      <c r="AV49" s="37"/>
      <c r="AW49" s="37"/>
      <c r="AX49" s="37"/>
      <c r="AY49" s="37"/>
      <c r="AZ49" s="37"/>
      <c r="BA49" s="37">
        <v>1</v>
      </c>
      <c r="BB49" s="37"/>
      <c r="BC49" s="37"/>
      <c r="BD49" s="37"/>
      <c r="BE49" s="37"/>
      <c r="BF49" s="37"/>
      <c r="BG49" s="37"/>
      <c r="BH49" s="37">
        <v>1</v>
      </c>
      <c r="BI49" s="38"/>
      <c r="BJ49" s="39"/>
      <c r="BK49" s="37"/>
      <c r="BL49" s="37"/>
      <c r="BM49" s="37"/>
      <c r="BN49" s="37"/>
      <c r="BO49" s="37">
        <v>1</v>
      </c>
      <c r="BP49" s="37"/>
      <c r="BQ49" s="37"/>
      <c r="BR49" s="37"/>
      <c r="BS49" s="37"/>
      <c r="BT49" s="37"/>
      <c r="BU49" s="37"/>
      <c r="BV49" s="37">
        <v>1</v>
      </c>
      <c r="BW49" s="37"/>
      <c r="BX49" s="37"/>
      <c r="BY49" s="37"/>
      <c r="BZ49" s="37"/>
      <c r="CA49" s="37"/>
      <c r="CB49" s="37"/>
      <c r="CC49" s="37">
        <v>1</v>
      </c>
      <c r="CD49" s="37"/>
      <c r="CE49" s="37"/>
      <c r="CF49" s="37"/>
      <c r="CG49" s="37"/>
      <c r="CH49" s="37"/>
      <c r="CI49" s="37"/>
      <c r="CJ49" s="37">
        <v>1</v>
      </c>
      <c r="CK49" s="37"/>
      <c r="CL49" s="37"/>
      <c r="CM49" s="38"/>
      <c r="CN49" s="39"/>
      <c r="CO49" s="37"/>
      <c r="CP49" s="37"/>
      <c r="CQ49" s="37">
        <v>1</v>
      </c>
      <c r="CR49" s="37"/>
      <c r="CS49" s="37"/>
      <c r="CT49" s="37"/>
      <c r="CU49" s="37"/>
      <c r="CV49" s="37"/>
      <c r="CW49" s="37"/>
      <c r="CX49" s="37">
        <v>1</v>
      </c>
      <c r="CY49" s="37"/>
      <c r="CZ49" s="37"/>
      <c r="DA49" s="37"/>
      <c r="DB49" s="37"/>
      <c r="DC49" s="37"/>
      <c r="DD49" s="37"/>
      <c r="DE49" s="37">
        <v>1</v>
      </c>
      <c r="DF49" s="37"/>
      <c r="DG49" s="37"/>
      <c r="DH49" s="37"/>
      <c r="DI49" s="37"/>
      <c r="DJ49" s="37"/>
      <c r="DK49" s="37"/>
      <c r="DL49" s="37">
        <v>1</v>
      </c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5"/>
      <c r="F50" s="75"/>
      <c r="G50" s="75"/>
      <c r="H50" s="75"/>
      <c r="I50" s="75"/>
      <c r="J50" s="13">
        <f>IF(C49&lt;&gt;"",SUM(K50:DR50)/データ!$D$2,"")</f>
        <v>0.875</v>
      </c>
      <c r="K50" s="40">
        <v>1</v>
      </c>
      <c r="L50" s="40"/>
      <c r="M50" s="40"/>
      <c r="N50" s="40"/>
      <c r="O50" s="40"/>
      <c r="P50" s="40"/>
      <c r="Q50" s="40"/>
      <c r="R50" s="40">
        <v>1</v>
      </c>
      <c r="S50" s="40"/>
      <c r="T50" s="40"/>
      <c r="U50" s="40"/>
      <c r="V50" s="40"/>
      <c r="W50" s="40"/>
      <c r="X50" s="40"/>
      <c r="Y50" s="40">
        <v>1</v>
      </c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>
        <v>1</v>
      </c>
      <c r="AN50" s="40"/>
      <c r="AO50" s="40"/>
      <c r="AP50" s="40"/>
      <c r="AQ50" s="40"/>
      <c r="AR50" s="40"/>
      <c r="AS50" s="40"/>
      <c r="AT50" s="40">
        <v>1</v>
      </c>
      <c r="AU50" s="40"/>
      <c r="AV50" s="40"/>
      <c r="AW50" s="40"/>
      <c r="AX50" s="40"/>
      <c r="AY50" s="40"/>
      <c r="AZ50" s="40"/>
      <c r="BA50" s="40">
        <v>1</v>
      </c>
      <c r="BB50" s="40"/>
      <c r="BC50" s="40"/>
      <c r="BD50" s="40"/>
      <c r="BE50" s="40"/>
      <c r="BF50" s="40"/>
      <c r="BG50" s="40"/>
      <c r="BH50" s="40">
        <v>1</v>
      </c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72"/>
      <c r="B51" s="72"/>
      <c r="C51" s="72" t="s">
        <v>166</v>
      </c>
      <c r="D51" s="72" t="s">
        <v>167</v>
      </c>
      <c r="E51" s="74" t="s">
        <v>170</v>
      </c>
      <c r="F51" s="74" t="s">
        <v>170</v>
      </c>
      <c r="G51" s="74" t="s">
        <v>170</v>
      </c>
      <c r="H51" s="74"/>
      <c r="I51" s="74" t="s">
        <v>118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5"/>
      <c r="F52" s="75"/>
      <c r="G52" s="75"/>
      <c r="H52" s="75"/>
      <c r="I52" s="75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2"/>
      <c r="B53" s="72"/>
      <c r="C53" s="72" t="s">
        <v>178</v>
      </c>
      <c r="D53" s="72" t="s">
        <v>177</v>
      </c>
      <c r="E53" s="74" t="s">
        <v>170</v>
      </c>
      <c r="F53" s="74" t="s">
        <v>170</v>
      </c>
      <c r="G53" s="74" t="s">
        <v>170</v>
      </c>
      <c r="H53" s="74"/>
      <c r="I53" s="74" t="s">
        <v>118</v>
      </c>
      <c r="J53" s="12">
        <f>IF(C53&lt;&gt;"",SUM(K53:DR53)/データ!$D$2,"")</f>
        <v>1.5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5"/>
      <c r="F54" s="75"/>
      <c r="G54" s="75"/>
      <c r="H54" s="75"/>
      <c r="I54" s="75"/>
      <c r="J54" s="13">
        <f>IF(C53&lt;&gt;"",SUM(K54:DR54)/データ!$D$2,"")</f>
        <v>0.5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 t="s">
        <v>151</v>
      </c>
      <c r="C55" s="72"/>
      <c r="D55" s="72"/>
      <c r="E55" s="74"/>
      <c r="F55" s="74"/>
      <c r="G55" s="74"/>
      <c r="H55" s="74"/>
      <c r="I55" s="74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5"/>
      <c r="F56" s="75"/>
      <c r="G56" s="75"/>
      <c r="H56" s="75"/>
      <c r="I56" s="75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72"/>
      <c r="B57" s="72"/>
      <c r="C57" s="72" t="s">
        <v>112</v>
      </c>
      <c r="D57" s="72" t="s">
        <v>174</v>
      </c>
      <c r="E57" s="74" t="s">
        <v>170</v>
      </c>
      <c r="F57" s="74" t="s">
        <v>170</v>
      </c>
      <c r="G57" s="74" t="s">
        <v>170</v>
      </c>
      <c r="H57" s="74"/>
      <c r="I57" s="74" t="s">
        <v>44</v>
      </c>
      <c r="J57" s="12">
        <f>IF(C57&lt;&gt;"",SUM(K57:DR57)/データ!$D$2,"")</f>
        <v>3.125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>
        <v>3</v>
      </c>
      <c r="CU57" s="37">
        <v>3</v>
      </c>
      <c r="CV57" s="37">
        <v>3</v>
      </c>
      <c r="CW57" s="37">
        <v>4</v>
      </c>
      <c r="CX57" s="37">
        <v>12</v>
      </c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5"/>
      <c r="F58" s="75"/>
      <c r="G58" s="75"/>
      <c r="H58" s="75"/>
      <c r="I58" s="75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/>
      <c r="C59" s="72" t="s">
        <v>113</v>
      </c>
      <c r="D59" s="72" t="s">
        <v>114</v>
      </c>
      <c r="E59" s="74" t="s">
        <v>170</v>
      </c>
      <c r="F59" s="74" t="s">
        <v>170</v>
      </c>
      <c r="G59" s="74" t="s">
        <v>170</v>
      </c>
      <c r="H59" s="74"/>
      <c r="I59" s="74" t="s">
        <v>44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>
        <v>3</v>
      </c>
      <c r="DB59" s="37">
        <v>3</v>
      </c>
      <c r="DC59" s="37">
        <v>3</v>
      </c>
      <c r="DD59" s="37">
        <v>4</v>
      </c>
      <c r="DE59" s="37">
        <v>12</v>
      </c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5"/>
      <c r="F60" s="75"/>
      <c r="G60" s="75"/>
      <c r="H60" s="75"/>
      <c r="I60" s="75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115</v>
      </c>
      <c r="D61" s="72" t="s">
        <v>116</v>
      </c>
      <c r="E61" s="74" t="s">
        <v>170</v>
      </c>
      <c r="F61" s="74" t="s">
        <v>170</v>
      </c>
      <c r="G61" s="74" t="s">
        <v>170</v>
      </c>
      <c r="H61" s="74"/>
      <c r="I61" s="74" t="s">
        <v>44</v>
      </c>
      <c r="J61" s="12">
        <f>IF(C61&lt;&gt;"",SUM(K61:DR61)/データ!$D$2,"")</f>
        <v>2.75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>
        <v>3</v>
      </c>
      <c r="DI61" s="37">
        <v>3</v>
      </c>
      <c r="DJ61" s="37">
        <v>3</v>
      </c>
      <c r="DK61" s="37">
        <v>4</v>
      </c>
      <c r="DL61" s="37">
        <v>9</v>
      </c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5"/>
      <c r="F62" s="75"/>
      <c r="G62" s="75"/>
      <c r="H62" s="75"/>
      <c r="I62" s="75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ht="13.5" customHeight="1" x14ac:dyDescent="0.15">
      <c r="A63" s="72"/>
      <c r="B63" s="72"/>
      <c r="C63" s="72"/>
      <c r="D63" s="72"/>
      <c r="E63" s="74"/>
      <c r="F63" s="74"/>
      <c r="G63" s="74"/>
      <c r="H63" s="74"/>
      <c r="I63" s="74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5"/>
      <c r="F64" s="75"/>
      <c r="G64" s="75"/>
      <c r="H64" s="75"/>
      <c r="I64" s="75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/>
      <c r="D65" s="72"/>
      <c r="E65" s="74"/>
      <c r="F65" s="74"/>
      <c r="G65" s="74"/>
      <c r="H65" s="74"/>
      <c r="I65" s="74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5"/>
      <c r="F66" s="75"/>
      <c r="G66" s="75"/>
      <c r="H66" s="75"/>
      <c r="I66" s="75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/>
      <c r="D67" s="72"/>
      <c r="E67" s="74"/>
      <c r="F67" s="74"/>
      <c r="G67" s="74"/>
      <c r="H67" s="74"/>
      <c r="I67" s="74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5"/>
      <c r="F68" s="75"/>
      <c r="G68" s="75"/>
      <c r="H68" s="75"/>
      <c r="I68" s="75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ht="13.5" customHeight="1" x14ac:dyDescent="0.15">
      <c r="A69" s="72"/>
      <c r="B69" s="72"/>
      <c r="C69" s="72"/>
      <c r="D69" s="72"/>
      <c r="E69" s="74"/>
      <c r="F69" s="74"/>
      <c r="G69" s="74"/>
      <c r="H69" s="74"/>
      <c r="I69" s="74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5"/>
      <c r="F70" s="75"/>
      <c r="G70" s="75"/>
      <c r="H70" s="75"/>
      <c r="I70" s="75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ht="13.5" customHeight="1" x14ac:dyDescent="0.15">
      <c r="A71" s="72"/>
      <c r="B71" s="72"/>
      <c r="C71" s="72"/>
      <c r="D71" s="72"/>
      <c r="E71" s="74"/>
      <c r="F71" s="74"/>
      <c r="G71" s="74"/>
      <c r="H71" s="74"/>
      <c r="I71" s="74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5"/>
      <c r="F72" s="75"/>
      <c r="G72" s="75"/>
      <c r="H72" s="75"/>
      <c r="I72" s="75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ht="13.5" customHeight="1" x14ac:dyDescent="0.15">
      <c r="A73" s="72"/>
      <c r="B73" s="72"/>
      <c r="C73" s="72"/>
      <c r="D73" s="72"/>
      <c r="E73" s="74"/>
      <c r="F73" s="74"/>
      <c r="G73" s="74"/>
      <c r="H73" s="74"/>
      <c r="I73" s="74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5"/>
      <c r="F74" s="75"/>
      <c r="G74" s="75"/>
      <c r="H74" s="75"/>
      <c r="I74" s="75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/>
      <c r="D75" s="72"/>
      <c r="E75" s="74"/>
      <c r="F75" s="74"/>
      <c r="G75" s="74"/>
      <c r="H75" s="74"/>
      <c r="I75" s="74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5"/>
      <c r="F76" s="75"/>
      <c r="G76" s="75"/>
      <c r="H76" s="75"/>
      <c r="I76" s="75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/>
      <c r="C77" s="72"/>
      <c r="D77" s="72"/>
      <c r="E77" s="74"/>
      <c r="F77" s="74"/>
      <c r="G77" s="74"/>
      <c r="H77" s="74"/>
      <c r="I77" s="74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5"/>
      <c r="F78" s="75"/>
      <c r="G78" s="75"/>
      <c r="H78" s="75"/>
      <c r="I78" s="75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/>
      <c r="D79" s="72"/>
      <c r="E79" s="74"/>
      <c r="F79" s="74"/>
      <c r="G79" s="74"/>
      <c r="H79" s="74"/>
      <c r="I79" s="74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5"/>
      <c r="F80" s="75"/>
      <c r="G80" s="75"/>
      <c r="H80" s="75"/>
      <c r="I80" s="75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 t="s">
        <v>150</v>
      </c>
      <c r="C81" s="72"/>
      <c r="D81" s="72"/>
      <c r="E81" s="74"/>
      <c r="F81" s="74"/>
      <c r="G81" s="74"/>
      <c r="H81" s="74"/>
      <c r="I81" s="74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5"/>
      <c r="F82" s="75"/>
      <c r="G82" s="75"/>
      <c r="H82" s="75"/>
      <c r="I82" s="75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164</v>
      </c>
      <c r="D83" s="72" t="s">
        <v>165</v>
      </c>
      <c r="E83" s="74" t="s">
        <v>170</v>
      </c>
      <c r="F83" s="74" t="s">
        <v>170</v>
      </c>
      <c r="G83" s="74" t="s">
        <v>170</v>
      </c>
      <c r="H83" s="74"/>
      <c r="I83" s="74" t="s">
        <v>118</v>
      </c>
      <c r="J83" s="12">
        <f>IF(C83&lt;&gt;"",SUM(K83:DR83)/データ!$D$2,"")</f>
        <v>0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5"/>
      <c r="F84" s="75"/>
      <c r="G84" s="75"/>
      <c r="H84" s="75"/>
      <c r="I84" s="75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/>
      <c r="C85" s="72" t="s">
        <v>166</v>
      </c>
      <c r="D85" s="72" t="s">
        <v>167</v>
      </c>
      <c r="E85" s="74" t="s">
        <v>170</v>
      </c>
      <c r="F85" s="74" t="s">
        <v>170</v>
      </c>
      <c r="G85" s="74" t="s">
        <v>170</v>
      </c>
      <c r="H85" s="74"/>
      <c r="I85" s="74" t="s">
        <v>118</v>
      </c>
      <c r="J85" s="12">
        <f>IF(C85&lt;&gt;"",SUM(K85:DR85)/データ!$D$2,"")</f>
        <v>0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5"/>
      <c r="F86" s="75"/>
      <c r="G86" s="75"/>
      <c r="H86" s="75"/>
      <c r="I86" s="75"/>
      <c r="J86" s="13">
        <f>IF(C85&lt;&gt;"",SUM(K86:DR86)/データ!$D$2,"")</f>
        <v>0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/>
      <c r="C87" s="72" t="s">
        <v>168</v>
      </c>
      <c r="D87" s="72" t="s">
        <v>175</v>
      </c>
      <c r="E87" s="74" t="s">
        <v>170</v>
      </c>
      <c r="F87" s="74" t="s">
        <v>170</v>
      </c>
      <c r="G87" s="74" t="s">
        <v>170</v>
      </c>
      <c r="H87" s="74"/>
      <c r="I87" s="74" t="s">
        <v>118</v>
      </c>
      <c r="J87" s="12">
        <f>IF(C87&lt;&gt;"",SUM(K87:DR87)/データ!$D$2,"")</f>
        <v>0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5"/>
      <c r="F88" s="75"/>
      <c r="G88" s="75"/>
      <c r="H88" s="75"/>
      <c r="I88" s="75"/>
      <c r="J88" s="13">
        <f>IF(C87&lt;&gt;"",SUM(K88:DR88)/データ!$D$2,"")</f>
        <v>0</v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169</v>
      </c>
      <c r="D89" s="72" t="s">
        <v>176</v>
      </c>
      <c r="E89" s="74" t="s">
        <v>170</v>
      </c>
      <c r="F89" s="74" t="s">
        <v>170</v>
      </c>
      <c r="G89" s="74" t="s">
        <v>170</v>
      </c>
      <c r="H89" s="74"/>
      <c r="I89" s="74" t="s">
        <v>118</v>
      </c>
      <c r="J89" s="12">
        <f>IF(C89&lt;&gt;"",SUM(K89:DR89)/データ!$D$2,"")</f>
        <v>0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5"/>
      <c r="F90" s="75"/>
      <c r="G90" s="75"/>
      <c r="H90" s="75"/>
      <c r="I90" s="75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 t="s">
        <v>151</v>
      </c>
      <c r="C91" s="72"/>
      <c r="D91" s="72"/>
      <c r="E91" s="74"/>
      <c r="F91" s="74"/>
      <c r="G91" s="74"/>
      <c r="H91" s="74"/>
      <c r="I91" s="74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5"/>
      <c r="F92" s="75"/>
      <c r="G92" s="75"/>
      <c r="H92" s="75"/>
      <c r="I92" s="75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/>
      <c r="C93" s="72" t="s">
        <v>112</v>
      </c>
      <c r="D93" s="72" t="s">
        <v>174</v>
      </c>
      <c r="E93" s="74" t="s">
        <v>170</v>
      </c>
      <c r="F93" s="74" t="s">
        <v>170</v>
      </c>
      <c r="G93" s="74" t="s">
        <v>170</v>
      </c>
      <c r="H93" s="74"/>
      <c r="I93" s="74" t="s">
        <v>44</v>
      </c>
      <c r="J93" s="12">
        <f>IF(C93&lt;&gt;"",SUM(K93:DR93)/データ!$D$2,"")</f>
        <v>0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5"/>
      <c r="F94" s="75"/>
      <c r="G94" s="75"/>
      <c r="H94" s="75"/>
      <c r="I94" s="75"/>
      <c r="J94" s="13">
        <f>IF(C93&lt;&gt;"",SUM(K94:DR94)/データ!$D$2,"")</f>
        <v>0</v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113</v>
      </c>
      <c r="D95" s="72" t="s">
        <v>114</v>
      </c>
      <c r="E95" s="74" t="s">
        <v>170</v>
      </c>
      <c r="F95" s="74" t="s">
        <v>170</v>
      </c>
      <c r="G95" s="74" t="s">
        <v>170</v>
      </c>
      <c r="H95" s="74"/>
      <c r="I95" s="74" t="s">
        <v>44</v>
      </c>
      <c r="J95" s="12">
        <f>IF(C95&lt;&gt;"",SUM(K95:DR95)/データ!$D$2,"")</f>
        <v>0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5"/>
      <c r="F96" s="75"/>
      <c r="G96" s="75"/>
      <c r="H96" s="75"/>
      <c r="I96" s="75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115</v>
      </c>
      <c r="D97" s="72" t="s">
        <v>116</v>
      </c>
      <c r="E97" s="74" t="s">
        <v>170</v>
      </c>
      <c r="F97" s="74" t="s">
        <v>170</v>
      </c>
      <c r="G97" s="74" t="s">
        <v>170</v>
      </c>
      <c r="H97" s="74"/>
      <c r="I97" s="74" t="s">
        <v>44</v>
      </c>
      <c r="J97" s="12">
        <f>IF(C97&lt;&gt;"",SUM(K97:DR97)/データ!$D$2,"")</f>
        <v>0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5"/>
      <c r="F98" s="75"/>
      <c r="G98" s="75"/>
      <c r="H98" s="75"/>
      <c r="I98" s="75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0"/>
      <c r="B99" s="70"/>
      <c r="C99" s="70"/>
      <c r="D99" s="70"/>
      <c r="E99" s="71"/>
      <c r="F99" s="71"/>
      <c r="G99" s="71"/>
      <c r="H99" s="71"/>
      <c r="I99" s="74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0"/>
      <c r="B100" s="70"/>
      <c r="C100" s="70"/>
      <c r="D100" s="70"/>
      <c r="E100" s="71"/>
      <c r="F100" s="71"/>
      <c r="G100" s="71"/>
      <c r="H100" s="71"/>
      <c r="I100" s="75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0"/>
      <c r="B101" s="70"/>
      <c r="C101" s="70"/>
      <c r="D101" s="70"/>
      <c r="E101" s="71"/>
      <c r="F101" s="71"/>
      <c r="G101" s="71"/>
      <c r="H101" s="71"/>
      <c r="I101" s="74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0"/>
      <c r="B102" s="70"/>
      <c r="C102" s="70"/>
      <c r="D102" s="70"/>
      <c r="E102" s="71"/>
      <c r="F102" s="71"/>
      <c r="G102" s="71"/>
      <c r="H102" s="71"/>
      <c r="I102" s="75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0"/>
      <c r="B103" s="70"/>
      <c r="C103" s="70"/>
      <c r="D103" s="70"/>
      <c r="E103" s="71"/>
      <c r="F103" s="71"/>
      <c r="G103" s="71"/>
      <c r="H103" s="71"/>
      <c r="I103" s="74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0"/>
      <c r="B104" s="70"/>
      <c r="C104" s="70"/>
      <c r="D104" s="70"/>
      <c r="E104" s="71"/>
      <c r="F104" s="71"/>
      <c r="G104" s="71"/>
      <c r="H104" s="71"/>
      <c r="I104" s="75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0"/>
      <c r="B105" s="70"/>
      <c r="C105" s="70"/>
      <c r="D105" s="70"/>
      <c r="E105" s="71"/>
      <c r="F105" s="71"/>
      <c r="G105" s="71"/>
      <c r="H105" s="71"/>
      <c r="I105" s="71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0"/>
      <c r="B106" s="70"/>
      <c r="C106" s="70"/>
      <c r="D106" s="70"/>
      <c r="E106" s="71"/>
      <c r="F106" s="71"/>
      <c r="G106" s="71"/>
      <c r="H106" s="71"/>
      <c r="I106" s="71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0"/>
      <c r="B107" s="70"/>
      <c r="C107" s="70"/>
      <c r="D107" s="70"/>
      <c r="E107" s="71"/>
      <c r="F107" s="71"/>
      <c r="G107" s="71"/>
      <c r="H107" s="71"/>
      <c r="I107" s="74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0"/>
      <c r="B108" s="70"/>
      <c r="C108" s="70"/>
      <c r="D108" s="70"/>
      <c r="E108" s="71"/>
      <c r="F108" s="71"/>
      <c r="G108" s="71"/>
      <c r="H108" s="71"/>
      <c r="I108" s="75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0"/>
      <c r="B109" s="70"/>
      <c r="C109" s="70"/>
      <c r="D109" s="70"/>
      <c r="E109" s="71"/>
      <c r="F109" s="71"/>
      <c r="G109" s="71"/>
      <c r="H109" s="71"/>
      <c r="I109" s="74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0"/>
      <c r="B110" s="70"/>
      <c r="C110" s="70"/>
      <c r="D110" s="70"/>
      <c r="E110" s="71"/>
      <c r="F110" s="71"/>
      <c r="G110" s="71"/>
      <c r="H110" s="71"/>
      <c r="I110" s="75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0"/>
      <c r="B111" s="70"/>
      <c r="C111" s="70"/>
      <c r="D111" s="70"/>
      <c r="E111" s="71"/>
      <c r="F111" s="71"/>
      <c r="G111" s="71"/>
      <c r="H111" s="71"/>
      <c r="I111" s="74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0"/>
      <c r="B112" s="70"/>
      <c r="C112" s="70"/>
      <c r="D112" s="70"/>
      <c r="E112" s="71"/>
      <c r="F112" s="71"/>
      <c r="G112" s="71"/>
      <c r="H112" s="71"/>
      <c r="I112" s="75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0"/>
      <c r="B113" s="70"/>
      <c r="C113" s="70"/>
      <c r="D113" s="70"/>
      <c r="E113" s="71"/>
      <c r="F113" s="71"/>
      <c r="G113" s="71"/>
      <c r="H113" s="71"/>
      <c r="I113" s="71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0"/>
      <c r="B114" s="70"/>
      <c r="C114" s="70"/>
      <c r="D114" s="70"/>
      <c r="E114" s="71"/>
      <c r="F114" s="71"/>
      <c r="G114" s="71"/>
      <c r="H114" s="71"/>
      <c r="I114" s="71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0"/>
      <c r="B115" s="70"/>
      <c r="C115" s="70"/>
      <c r="D115" s="70"/>
      <c r="E115" s="71"/>
      <c r="F115" s="71"/>
      <c r="G115" s="71"/>
      <c r="H115" s="71"/>
      <c r="I115" s="71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0"/>
      <c r="B116" s="70"/>
      <c r="C116" s="70"/>
      <c r="D116" s="70"/>
      <c r="E116" s="71"/>
      <c r="F116" s="71"/>
      <c r="G116" s="71"/>
      <c r="H116" s="71"/>
      <c r="I116" s="71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0"/>
      <c r="B117" s="70"/>
      <c r="C117" s="70"/>
      <c r="D117" s="70"/>
      <c r="E117" s="71"/>
      <c r="F117" s="71"/>
      <c r="G117" s="71"/>
      <c r="H117" s="71"/>
      <c r="I117" s="71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0"/>
      <c r="B118" s="70"/>
      <c r="C118" s="70"/>
      <c r="D118" s="70"/>
      <c r="E118" s="71"/>
      <c r="F118" s="71"/>
      <c r="G118" s="71"/>
      <c r="H118" s="71"/>
      <c r="I118" s="71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0"/>
      <c r="B119" s="70"/>
      <c r="C119" s="70"/>
      <c r="D119" s="70"/>
      <c r="E119" s="71"/>
      <c r="F119" s="71"/>
      <c r="G119" s="71"/>
      <c r="H119" s="71"/>
      <c r="I119" s="71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0"/>
      <c r="B120" s="70"/>
      <c r="C120" s="70"/>
      <c r="D120" s="70"/>
      <c r="E120" s="71"/>
      <c r="F120" s="71"/>
      <c r="G120" s="71"/>
      <c r="H120" s="71"/>
      <c r="I120" s="71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2"/>
      <c r="B121" s="72"/>
      <c r="C121" s="72"/>
      <c r="D121" s="72"/>
      <c r="E121" s="74"/>
      <c r="F121" s="74"/>
      <c r="G121" s="74"/>
      <c r="H121" s="74"/>
      <c r="I121" s="74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3"/>
      <c r="B122" s="73"/>
      <c r="C122" s="73"/>
      <c r="D122" s="73"/>
      <c r="E122" s="75"/>
      <c r="F122" s="75"/>
      <c r="G122" s="75"/>
      <c r="H122" s="75"/>
      <c r="I122" s="75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0"/>
      <c r="B123" s="70"/>
      <c r="C123" s="70"/>
      <c r="D123" s="70"/>
      <c r="E123" s="71"/>
      <c r="F123" s="71"/>
      <c r="G123" s="71"/>
      <c r="H123" s="71"/>
      <c r="I123" s="71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0"/>
      <c r="B124" s="70"/>
      <c r="C124" s="70"/>
      <c r="D124" s="70"/>
      <c r="E124" s="71"/>
      <c r="F124" s="71"/>
      <c r="G124" s="71"/>
      <c r="H124" s="71"/>
      <c r="I124" s="71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0"/>
      <c r="B125" s="70"/>
      <c r="C125" s="70"/>
      <c r="D125" s="70"/>
      <c r="E125" s="71"/>
      <c r="F125" s="71"/>
      <c r="G125" s="71"/>
      <c r="H125" s="71"/>
      <c r="I125" s="71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0"/>
      <c r="B126" s="70"/>
      <c r="C126" s="70"/>
      <c r="D126" s="70"/>
      <c r="E126" s="71"/>
      <c r="F126" s="71"/>
      <c r="G126" s="71"/>
      <c r="H126" s="71"/>
      <c r="I126" s="71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4</v>
      </c>
      <c r="BS128" s="28">
        <f t="array" ref="BS128">SUM(IF(MOD(ROW(BS$5:BS$126),2)=1,BS$5:BS$126,0))</f>
        <v>4</v>
      </c>
      <c r="BT128" s="28">
        <f t="array" ref="BT128">SUM(IF(MOD(ROW(BT$5:BT$126),2)=1,BT$5:BT$126,0))</f>
        <v>4</v>
      </c>
      <c r="BU128" s="28">
        <f t="array" ref="BU128">SUM(IF(MOD(ROW(BU$5:BU$126),2)=1,BU$5:BU$126,0))</f>
        <v>4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3</v>
      </c>
      <c r="BZ128" s="28">
        <f t="array" ref="BZ128">SUM(IF(MOD(ROW(BZ$5:BZ$126),2)=1,BZ$5:BZ$126,0))</f>
        <v>3</v>
      </c>
      <c r="CA128" s="28">
        <f t="array" ref="CA128">SUM(IF(MOD(ROW(CA$5:CA$126),2)=1,CA$5:CA$126,0))</f>
        <v>3</v>
      </c>
      <c r="CB128" s="28">
        <f t="array" ref="CB128">SUM(IF(MOD(ROW(CB$5:CB$126),2)=1,CB$5:CB$126,0))</f>
        <v>3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9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172</v>
      </c>
      <c r="BS132" s="30">
        <f t="shared" si="0"/>
        <v>176</v>
      </c>
      <c r="BT132" s="30">
        <f t="shared" si="0"/>
        <v>180</v>
      </c>
      <c r="BU132" s="30">
        <f t="shared" si="0"/>
        <v>184</v>
      </c>
      <c r="BV132" s="30">
        <f t="shared" si="0"/>
        <v>197</v>
      </c>
      <c r="BW132" s="30">
        <f t="shared" si="0"/>
        <v>197</v>
      </c>
      <c r="BX132" s="30">
        <f t="shared" si="0"/>
        <v>197</v>
      </c>
      <c r="BY132" s="30">
        <f t="shared" ref="BY132:DR132" si="1">BY128+BX132</f>
        <v>200</v>
      </c>
      <c r="BZ132" s="30">
        <f t="shared" si="1"/>
        <v>203</v>
      </c>
      <c r="CA132" s="30">
        <f t="shared" si="1"/>
        <v>206</v>
      </c>
      <c r="CB132" s="30">
        <f t="shared" si="1"/>
        <v>209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36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158</v>
      </c>
      <c r="BL133" s="30">
        <f t="shared" si="2"/>
        <v>158</v>
      </c>
      <c r="BM133" s="30">
        <f t="shared" si="2"/>
        <v>158</v>
      </c>
      <c r="BN133" s="30">
        <f t="shared" si="2"/>
        <v>158</v>
      </c>
      <c r="BO133" s="30">
        <f t="shared" si="2"/>
        <v>158</v>
      </c>
      <c r="BP133" s="30">
        <f t="shared" si="2"/>
        <v>158</v>
      </c>
      <c r="BQ133" s="30">
        <f t="shared" si="2"/>
        <v>158</v>
      </c>
      <c r="BR133" s="30">
        <f t="shared" si="2"/>
        <v>158</v>
      </c>
      <c r="BS133" s="30">
        <f t="shared" si="2"/>
        <v>158</v>
      </c>
      <c r="BT133" s="30">
        <f t="shared" si="2"/>
        <v>158</v>
      </c>
      <c r="BU133" s="30">
        <f t="shared" si="2"/>
        <v>158</v>
      </c>
      <c r="BV133" s="30">
        <f t="shared" si="2"/>
        <v>158</v>
      </c>
      <c r="BW133" s="30">
        <f t="shared" si="2"/>
        <v>158</v>
      </c>
      <c r="BX133" s="30">
        <f t="shared" si="2"/>
        <v>158</v>
      </c>
      <c r="BY133" s="30">
        <f t="shared" ref="BY133:DR133" si="3">BY129+BX133</f>
        <v>158</v>
      </c>
      <c r="BZ133" s="30">
        <f t="shared" si="3"/>
        <v>158</v>
      </c>
      <c r="CA133" s="30">
        <f t="shared" si="3"/>
        <v>158</v>
      </c>
      <c r="CB133" s="30">
        <f t="shared" si="3"/>
        <v>158</v>
      </c>
      <c r="CC133" s="30">
        <f t="shared" si="3"/>
        <v>158</v>
      </c>
      <c r="CD133" s="30">
        <f t="shared" si="3"/>
        <v>158</v>
      </c>
      <c r="CE133" s="30">
        <f t="shared" si="3"/>
        <v>158</v>
      </c>
      <c r="CF133" s="30">
        <f t="shared" si="3"/>
        <v>158</v>
      </c>
      <c r="CG133" s="30">
        <f t="shared" si="3"/>
        <v>158</v>
      </c>
      <c r="CH133" s="30">
        <f t="shared" si="3"/>
        <v>158</v>
      </c>
      <c r="CI133" s="30">
        <f t="shared" si="3"/>
        <v>158</v>
      </c>
      <c r="CJ133" s="30">
        <f t="shared" si="3"/>
        <v>158</v>
      </c>
      <c r="CK133" s="30">
        <f t="shared" si="3"/>
        <v>158</v>
      </c>
      <c r="CL133" s="30">
        <f t="shared" si="3"/>
        <v>158</v>
      </c>
      <c r="CM133" s="30">
        <f t="shared" si="3"/>
        <v>158</v>
      </c>
      <c r="CN133" s="30">
        <f t="shared" si="3"/>
        <v>158</v>
      </c>
      <c r="CO133" s="30">
        <f>CO129+CN133</f>
        <v>158</v>
      </c>
      <c r="CP133" s="30">
        <f t="shared" si="3"/>
        <v>158</v>
      </c>
      <c r="CQ133" s="30">
        <f t="shared" si="3"/>
        <v>158</v>
      </c>
      <c r="CR133" s="30">
        <f t="shared" si="3"/>
        <v>158</v>
      </c>
      <c r="CS133" s="30">
        <f t="shared" si="3"/>
        <v>158</v>
      </c>
      <c r="CT133" s="30">
        <f t="shared" si="3"/>
        <v>158</v>
      </c>
      <c r="CU133" s="30">
        <f t="shared" si="3"/>
        <v>158</v>
      </c>
      <c r="CV133" s="30">
        <f t="shared" si="3"/>
        <v>158</v>
      </c>
      <c r="CW133" s="30">
        <f t="shared" si="3"/>
        <v>158</v>
      </c>
      <c r="CX133" s="30">
        <f t="shared" si="3"/>
        <v>158</v>
      </c>
      <c r="CY133" s="30">
        <f t="shared" si="3"/>
        <v>158</v>
      </c>
      <c r="CZ133" s="30">
        <f t="shared" si="3"/>
        <v>158</v>
      </c>
      <c r="DA133" s="30">
        <f t="shared" si="3"/>
        <v>158</v>
      </c>
      <c r="DB133" s="30">
        <f t="shared" si="3"/>
        <v>158</v>
      </c>
      <c r="DC133" s="30">
        <f t="shared" si="3"/>
        <v>158</v>
      </c>
      <c r="DD133" s="30">
        <f t="shared" si="3"/>
        <v>158</v>
      </c>
      <c r="DE133" s="30">
        <f t="shared" si="3"/>
        <v>158</v>
      </c>
      <c r="DF133" s="30">
        <f t="shared" si="3"/>
        <v>158</v>
      </c>
      <c r="DG133" s="30">
        <f t="shared" si="3"/>
        <v>158</v>
      </c>
      <c r="DH133" s="30">
        <f t="shared" si="3"/>
        <v>158</v>
      </c>
      <c r="DI133" s="30">
        <f t="shared" si="3"/>
        <v>158</v>
      </c>
      <c r="DJ133" s="30">
        <f t="shared" si="3"/>
        <v>158</v>
      </c>
      <c r="DK133" s="30">
        <f t="shared" si="3"/>
        <v>158</v>
      </c>
      <c r="DL133" s="30">
        <f t="shared" si="3"/>
        <v>158</v>
      </c>
      <c r="DM133" s="30">
        <f t="shared" si="3"/>
        <v>158</v>
      </c>
      <c r="DN133" s="30">
        <f t="shared" si="3"/>
        <v>158</v>
      </c>
      <c r="DO133" s="30">
        <f t="shared" si="3"/>
        <v>158</v>
      </c>
      <c r="DP133" s="30">
        <f t="shared" si="3"/>
        <v>158</v>
      </c>
      <c r="DQ133" s="30">
        <f t="shared" si="3"/>
        <v>158</v>
      </c>
      <c r="DR133" s="30">
        <f t="shared" si="3"/>
        <v>158</v>
      </c>
    </row>
    <row r="134" spans="1:123" s="26" customFormat="1" x14ac:dyDescent="0.15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47</v>
      </c>
      <c r="BO134" s="30">
        <f t="shared" si="5"/>
        <v>47</v>
      </c>
      <c r="BP134" s="30">
        <f t="shared" si="5"/>
        <v>47</v>
      </c>
      <c r="BQ134" s="30">
        <f t="shared" si="5"/>
        <v>47</v>
      </c>
      <c r="BR134" s="30">
        <f t="shared" si="5"/>
        <v>47</v>
      </c>
      <c r="BS134" s="30">
        <f t="shared" si="5"/>
        <v>47</v>
      </c>
      <c r="BT134" s="30">
        <f t="shared" si="5"/>
        <v>47</v>
      </c>
      <c r="BU134" s="30">
        <f t="shared" si="5"/>
        <v>47</v>
      </c>
      <c r="BV134" s="30">
        <f t="shared" si="5"/>
        <v>47</v>
      </c>
      <c r="BW134" s="30">
        <f t="shared" si="5"/>
        <v>47</v>
      </c>
      <c r="BX134" s="30">
        <f t="shared" si="5"/>
        <v>47</v>
      </c>
      <c r="BY134" s="30">
        <f t="shared" ref="BY134:DR134" si="6">BY130+BX134</f>
        <v>47</v>
      </c>
      <c r="BZ134" s="30">
        <f t="shared" si="6"/>
        <v>47</v>
      </c>
      <c r="CA134" s="30">
        <f t="shared" si="6"/>
        <v>47</v>
      </c>
      <c r="CB134" s="30">
        <f t="shared" si="6"/>
        <v>47</v>
      </c>
      <c r="CC134" s="30">
        <f t="shared" si="6"/>
        <v>47</v>
      </c>
      <c r="CD134" s="30">
        <f t="shared" si="6"/>
        <v>47</v>
      </c>
      <c r="CE134" s="30">
        <f t="shared" si="6"/>
        <v>47</v>
      </c>
      <c r="CF134" s="30">
        <f t="shared" si="6"/>
        <v>47</v>
      </c>
      <c r="CG134" s="30">
        <f t="shared" si="6"/>
        <v>47</v>
      </c>
      <c r="CH134" s="30">
        <f t="shared" si="6"/>
        <v>47</v>
      </c>
      <c r="CI134" s="30">
        <f t="shared" si="6"/>
        <v>47</v>
      </c>
      <c r="CJ134" s="30">
        <f t="shared" si="6"/>
        <v>47</v>
      </c>
      <c r="CK134" s="30">
        <f t="shared" si="6"/>
        <v>47</v>
      </c>
      <c r="CL134" s="30">
        <f t="shared" si="6"/>
        <v>47</v>
      </c>
      <c r="CM134" s="30">
        <f t="shared" si="6"/>
        <v>47</v>
      </c>
      <c r="CN134" s="30">
        <f t="shared" si="6"/>
        <v>47</v>
      </c>
      <c r="CO134" s="30">
        <f>CO130+CN134</f>
        <v>47</v>
      </c>
      <c r="CP134" s="30">
        <f t="shared" si="6"/>
        <v>47</v>
      </c>
      <c r="CQ134" s="30">
        <f t="shared" si="6"/>
        <v>47</v>
      </c>
      <c r="CR134" s="30">
        <f t="shared" si="6"/>
        <v>47</v>
      </c>
      <c r="CS134" s="30">
        <f t="shared" si="6"/>
        <v>47</v>
      </c>
      <c r="CT134" s="30">
        <f t="shared" si="6"/>
        <v>47</v>
      </c>
      <c r="CU134" s="30">
        <f t="shared" si="6"/>
        <v>47</v>
      </c>
      <c r="CV134" s="30">
        <f t="shared" si="6"/>
        <v>47</v>
      </c>
      <c r="CW134" s="30">
        <f t="shared" si="6"/>
        <v>47</v>
      </c>
      <c r="CX134" s="30">
        <f t="shared" si="6"/>
        <v>47</v>
      </c>
      <c r="CY134" s="30">
        <f t="shared" si="6"/>
        <v>47</v>
      </c>
      <c r="CZ134" s="30">
        <f t="shared" si="6"/>
        <v>47</v>
      </c>
      <c r="DA134" s="30">
        <f t="shared" si="6"/>
        <v>47</v>
      </c>
      <c r="DB134" s="30">
        <f t="shared" si="6"/>
        <v>47</v>
      </c>
      <c r="DC134" s="30">
        <f t="shared" si="6"/>
        <v>47</v>
      </c>
      <c r="DD134" s="30">
        <f t="shared" si="6"/>
        <v>47</v>
      </c>
      <c r="DE134" s="30">
        <f t="shared" si="6"/>
        <v>47</v>
      </c>
      <c r="DF134" s="30">
        <f t="shared" si="6"/>
        <v>47</v>
      </c>
      <c r="DG134" s="30">
        <f t="shared" si="6"/>
        <v>47</v>
      </c>
      <c r="DH134" s="30">
        <f t="shared" si="6"/>
        <v>47</v>
      </c>
      <c r="DI134" s="30">
        <f t="shared" si="6"/>
        <v>47</v>
      </c>
      <c r="DJ134" s="30">
        <f t="shared" si="6"/>
        <v>47</v>
      </c>
      <c r="DK134" s="30">
        <f t="shared" si="6"/>
        <v>47</v>
      </c>
      <c r="DL134" s="30">
        <f t="shared" si="6"/>
        <v>47</v>
      </c>
      <c r="DM134" s="30">
        <f t="shared" si="6"/>
        <v>47</v>
      </c>
      <c r="DN134" s="30">
        <f t="shared" si="6"/>
        <v>47</v>
      </c>
      <c r="DO134" s="30">
        <f t="shared" si="6"/>
        <v>47</v>
      </c>
      <c r="DP134" s="30">
        <f t="shared" si="6"/>
        <v>47</v>
      </c>
      <c r="DQ134" s="30">
        <f t="shared" si="6"/>
        <v>47</v>
      </c>
      <c r="DR134" s="30">
        <f t="shared" si="6"/>
        <v>47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 DM5:DR48 DN49:DR50 K57:DR70">
    <cfRule type="expression" dxfId="330" priority="776">
      <formula>ISERROR(MATCH(K$4,INDIRECT("データ!$B$2:$B$15"),0))=FALSE</formula>
    </cfRule>
    <cfRule type="expression" dxfId="329" priority="777">
      <formula>WEEKDAY(K$4)=7</formula>
    </cfRule>
    <cfRule type="expression" dxfId="328" priority="778">
      <formula>WEEKDAY(K$4)=1</formula>
    </cfRule>
  </conditionalFormatting>
  <conditionalFormatting sqref="J11 J17 J19 J23 J25 J27 J29 J31 J43 J45 J47 J49 J51 J53 J55 J57 J59 J61 J63 J65 J67 J69 J9 D9:D10 I9:I10 J41 J35 J37 J33 J21">
    <cfRule type="expression" dxfId="327" priority="775">
      <formula>$C9=""</formula>
    </cfRule>
  </conditionalFormatting>
  <conditionalFormatting sqref="J12 J18 J20 J24 J26 J28 J30 J32 J44 J46 J48 J50 J52 J54 J56 J58 J60 J62 J64 J66 J68 J70 J10 J42 J36 J38 J34 J22">
    <cfRule type="expression" dxfId="326" priority="774">
      <formula>$C9=""</formula>
    </cfRule>
  </conditionalFormatting>
  <conditionalFormatting sqref="J5">
    <cfRule type="expression" dxfId="325" priority="756">
      <formula>$C5=""</formula>
    </cfRule>
  </conditionalFormatting>
  <conditionalFormatting sqref="J6">
    <cfRule type="expression" dxfId="324" priority="755">
      <formula>$C5=""</formula>
    </cfRule>
  </conditionalFormatting>
  <conditionalFormatting sqref="J7">
    <cfRule type="expression" dxfId="323" priority="754">
      <formula>$C7=""</formula>
    </cfRule>
  </conditionalFormatting>
  <conditionalFormatting sqref="J8">
    <cfRule type="expression" dxfId="322" priority="753">
      <formula>$C7=""</formula>
    </cfRule>
  </conditionalFormatting>
  <conditionalFormatting sqref="G7:I8 D7:E8">
    <cfRule type="expression" dxfId="321" priority="745">
      <formula>$C7=""</formula>
    </cfRule>
  </conditionalFormatting>
  <conditionalFormatting sqref="K69:DR69 K67:DR67 K65:DR65 DM23:DR23 DM9:DR9 DM7:DR7 DM5:DR5 DM19:DR19 DM17:DR17 DM15:DR15 DM13:DR13 DM11:DR11 DM21:DR21 DM25:DR25 DN49:DR49 DM47:DR47 DM45:DR45 DM43:DR43 DM35:DR35 DM33:DR33 DM31:DR31 DM29:DR29 DM27:DR27 DM41:DR41 DM39:DR39 DM37:DR37 K63:DR63 K61:DR61 K59:DR59 K57:DR57">
    <cfRule type="expression" dxfId="320" priority="748">
      <formula>K5&lt;&gt;""</formula>
    </cfRule>
  </conditionalFormatting>
  <conditionalFormatting sqref="K70:DR70 K68:DR68 K66:DR66 DM24:DR24 DM10:DR10 DM8:DR8 DM6:DR6 DM22:DR22 DM20:DR20 DM18:DR18 DM16:DR16 DM14:DR14 DM12:DR12 DM26:DR26 DM28:DR28 DN50:DR50 DM48:DR48 DM46:DR46 DM40:DR40 DM38:DR38 DM36:DR36 DM34:DR34 DM32:DR32 DM30:DR30 DM44:DR44 DM42:DR42 K64:DR64 K62:DR62 K60:DR60 K58:DR58">
    <cfRule type="expression" dxfId="319" priority="747">
      <formula>K6&lt;&gt;""</formula>
    </cfRule>
  </conditionalFormatting>
  <conditionalFormatting sqref="D11:E12">
    <cfRule type="expression" dxfId="318" priority="743">
      <formula>$C11=""</formula>
    </cfRule>
  </conditionalFormatting>
  <conditionalFormatting sqref="F7:F8">
    <cfRule type="expression" dxfId="317" priority="744">
      <formula>$C7=""</formula>
    </cfRule>
  </conditionalFormatting>
  <conditionalFormatting sqref="C7:C12">
    <cfRule type="expression" dxfId="316" priority="738">
      <formula>$I7="遂行中"</formula>
    </cfRule>
    <cfRule type="expression" dxfId="315" priority="740">
      <formula>$I7="完了"</formula>
    </cfRule>
  </conditionalFormatting>
  <conditionalFormatting sqref="F11:F12">
    <cfRule type="expression" dxfId="314" priority="719">
      <formula>$C11=""</formula>
    </cfRule>
  </conditionalFormatting>
  <conditionalFormatting sqref="J15">
    <cfRule type="expression" dxfId="313" priority="736">
      <formula>$C15=""</formula>
    </cfRule>
  </conditionalFormatting>
  <conditionalFormatting sqref="J16">
    <cfRule type="expression" dxfId="312" priority="735">
      <formula>$C15=""</formula>
    </cfRule>
  </conditionalFormatting>
  <conditionalFormatting sqref="J13">
    <cfRule type="expression" dxfId="311" priority="730">
      <formula>$C13=""</formula>
    </cfRule>
  </conditionalFormatting>
  <conditionalFormatting sqref="J14">
    <cfRule type="expression" dxfId="310" priority="729">
      <formula>$C13=""</formula>
    </cfRule>
  </conditionalFormatting>
  <conditionalFormatting sqref="E9:E10 G9:H10">
    <cfRule type="expression" dxfId="309" priority="718">
      <formula>$C9=""</formula>
    </cfRule>
  </conditionalFormatting>
  <conditionalFormatting sqref="F9:F10">
    <cfRule type="expression" dxfId="308" priority="717">
      <formula>$C9=""</formula>
    </cfRule>
  </conditionalFormatting>
  <conditionalFormatting sqref="D5:I6">
    <cfRule type="expression" dxfId="307" priority="689">
      <formula>$C5=""</formula>
    </cfRule>
  </conditionalFormatting>
  <conditionalFormatting sqref="C5:C6">
    <cfRule type="expression" dxfId="306" priority="687">
      <formula>$I5="遂行中"</formula>
    </cfRule>
    <cfRule type="expression" dxfId="305" priority="688">
      <formula>$I5="完了"</formula>
    </cfRule>
  </conditionalFormatting>
  <conditionalFormatting sqref="I11:I12">
    <cfRule type="expression" dxfId="304" priority="686">
      <formula>$C11=""</formula>
    </cfRule>
  </conditionalFormatting>
  <conditionalFormatting sqref="G11:G12">
    <cfRule type="expression" dxfId="303" priority="685">
      <formula>$C11=""</formula>
    </cfRule>
  </conditionalFormatting>
  <conditionalFormatting sqref="H11:H12">
    <cfRule type="expression" dxfId="302" priority="684">
      <formula>$C11=""</formula>
    </cfRule>
  </conditionalFormatting>
  <conditionalFormatting sqref="J39">
    <cfRule type="expression" dxfId="301" priority="678">
      <formula>$C39=""</formula>
    </cfRule>
  </conditionalFormatting>
  <conditionalFormatting sqref="J40">
    <cfRule type="expression" dxfId="300" priority="677">
      <formula>$C39=""</formula>
    </cfRule>
  </conditionalFormatting>
  <conditionalFormatting sqref="K71:DR126">
    <cfRule type="expression" dxfId="299" priority="674">
      <formula>ISERROR(MATCH(K$4,INDIRECT("データ!$B$2:$B$15"),0))=FALSE</formula>
    </cfRule>
    <cfRule type="expression" dxfId="298" priority="675">
      <formula>WEEKDAY(K$4)=7</formula>
    </cfRule>
    <cfRule type="expression" dxfId="297" priority="676">
      <formula>WEEKDAY(K$4)=1</formula>
    </cfRule>
  </conditionalFormatting>
  <conditionalFormatting sqref="J73 J75 J79 J81 J83 J85 J87 J99 J101 J103 J105 J107 J109 J111 J113 J115 J117 J119 J121 J123 J125 J97 J91 J93 J89 J77 D99:I126">
    <cfRule type="expression" dxfId="296" priority="673">
      <formula>$C73=""</formula>
    </cfRule>
  </conditionalFormatting>
  <conditionalFormatting sqref="J74 J76 J80 J82 J84 J86 J88 J100 J102 J104 J106 J108 J110 J112 J114 J116 J118 J120 J122 J124 J126 J98 J92 J94 J90 J78">
    <cfRule type="expression" dxfId="295" priority="672">
      <formula>$C73=""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294" priority="671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293" priority="670">
      <formula>K72&lt;&gt;""</formula>
    </cfRule>
  </conditionalFormatting>
  <conditionalFormatting sqref="C99:C126">
    <cfRule type="expression" dxfId="292" priority="668">
      <formula>$I99="遂行中"</formula>
    </cfRule>
    <cfRule type="expression" dxfId="291" priority="669">
      <formula>$I99="完了"</formula>
    </cfRule>
  </conditionalFormatting>
  <conditionalFormatting sqref="J71">
    <cfRule type="expression" dxfId="290" priority="666">
      <formula>$C71=""</formula>
    </cfRule>
  </conditionalFormatting>
  <conditionalFormatting sqref="J72">
    <cfRule type="expression" dxfId="289" priority="665">
      <formula>$C71=""</formula>
    </cfRule>
  </conditionalFormatting>
  <conditionalFormatting sqref="J95">
    <cfRule type="expression" dxfId="288" priority="661">
      <formula>$C95=""</formula>
    </cfRule>
  </conditionalFormatting>
  <conditionalFormatting sqref="J96">
    <cfRule type="expression" dxfId="287" priority="660">
      <formula>$C95=""</formula>
    </cfRule>
  </conditionalFormatting>
  <conditionalFormatting sqref="K5:DL48">
    <cfRule type="expression" dxfId="286" priority="638">
      <formula>ISERROR(MATCH(K$4,INDIRECT("データ!$B$2:$B$15"),0))=FALSE</formula>
    </cfRule>
    <cfRule type="expression" dxfId="285" priority="639">
      <formula>WEEKDAY(K$4)=7</formula>
    </cfRule>
    <cfRule type="expression" dxfId="284" priority="640">
      <formula>WEEKDAY(K$4)=1</formula>
    </cfRule>
  </conditionalFormatting>
  <conditionalFormatting sqref="K9:DL9 K7:DL7 K23:DL23 K5:DL5 K17:DL17 K13:DL13 K11:DL11 K45:DL45 K27:DL27 K43:DL43 K47:DL47 K41:DL41 K33:DL33 K31:DL31 K15:DL15 K19:DL19 K21:DL21 K25:DL25 K29:DL29 K35:DL35 K37:DL37 K39:DL39">
    <cfRule type="expression" dxfId="283" priority="637">
      <formula>K5&lt;&gt;""</formula>
    </cfRule>
  </conditionalFormatting>
  <conditionalFormatting sqref="K24:DL24 K10:DL10 K8:DL8 K6:DL6 K18:DL18 K14:DL14 K26:DL26 K28:DL28 K48:DL48 K46:DL46 K44:DL44 K42:DL42 K30:DL30 K32:DL32 K36:DL36 K34:DL34 K40:DL40 K38:DL38 K12:DL12 K16:DL16 K20:DL20 K22:DL22">
    <cfRule type="expression" dxfId="282" priority="636">
      <formula>K6&lt;&gt;""</formula>
    </cfRule>
  </conditionalFormatting>
  <conditionalFormatting sqref="D79:D80">
    <cfRule type="expression" dxfId="281" priority="359">
      <formula>$C79=""</formula>
    </cfRule>
  </conditionalFormatting>
  <conditionalFormatting sqref="E79:I80">
    <cfRule type="expression" dxfId="280" priority="358">
      <formula>$C79=""</formula>
    </cfRule>
  </conditionalFormatting>
  <conditionalFormatting sqref="D79:D80">
    <cfRule type="expression" dxfId="279" priority="357">
      <formula>$C79=""</formula>
    </cfRule>
  </conditionalFormatting>
  <conditionalFormatting sqref="C79:C80">
    <cfRule type="expression" dxfId="278" priority="355">
      <formula>$I79="遂行中"</formula>
    </cfRule>
    <cfRule type="expression" dxfId="277" priority="356">
      <formula>$I79="完了"</formula>
    </cfRule>
  </conditionalFormatting>
  <conditionalFormatting sqref="E79:E80">
    <cfRule type="expression" dxfId="276" priority="351">
      <formula>$C79=""</formula>
    </cfRule>
  </conditionalFormatting>
  <conditionalFormatting sqref="F79:F80">
    <cfRule type="expression" dxfId="275" priority="350">
      <formula>$C79=""</formula>
    </cfRule>
  </conditionalFormatting>
  <conditionalFormatting sqref="G79:G80">
    <cfRule type="expression" dxfId="274" priority="349">
      <formula>$C79=""</formula>
    </cfRule>
  </conditionalFormatting>
  <conditionalFormatting sqref="E77:I78">
    <cfRule type="expression" dxfId="273" priority="347">
      <formula>$C77=""</formula>
    </cfRule>
  </conditionalFormatting>
  <conditionalFormatting sqref="D77:D78">
    <cfRule type="expression" dxfId="272" priority="346">
      <formula>$C77=""</formula>
    </cfRule>
  </conditionalFormatting>
  <conditionalFormatting sqref="C77:C78">
    <cfRule type="expression" dxfId="271" priority="344">
      <formula>$I77="遂行中"</formula>
    </cfRule>
    <cfRule type="expression" dxfId="270" priority="345">
      <formula>$I77="完了"</formula>
    </cfRule>
  </conditionalFormatting>
  <conditionalFormatting sqref="E77:E78">
    <cfRule type="expression" dxfId="269" priority="343">
      <formula>$C77=""</formula>
    </cfRule>
  </conditionalFormatting>
  <conditionalFormatting sqref="F77:F78">
    <cfRule type="expression" dxfId="268" priority="342">
      <formula>$C77=""</formula>
    </cfRule>
  </conditionalFormatting>
  <conditionalFormatting sqref="G77:G78">
    <cfRule type="expression" dxfId="267" priority="341">
      <formula>$C77=""</formula>
    </cfRule>
  </conditionalFormatting>
  <conditionalFormatting sqref="E17:I18 I15:I16 H19:I22">
    <cfRule type="expression" dxfId="266" priority="328">
      <formula>$C15=""</formula>
    </cfRule>
  </conditionalFormatting>
  <conditionalFormatting sqref="G13:I14 E13:E14">
    <cfRule type="expression" dxfId="265" priority="327">
      <formula>$C13=""</formula>
    </cfRule>
  </conditionalFormatting>
  <conditionalFormatting sqref="F13:F14">
    <cfRule type="expression" dxfId="264" priority="326">
      <formula>$C13=""</formula>
    </cfRule>
  </conditionalFormatting>
  <conditionalFormatting sqref="D15:D22">
    <cfRule type="expression" dxfId="263" priority="325">
      <formula>$C15=""</formula>
    </cfRule>
  </conditionalFormatting>
  <conditionalFormatting sqref="D13:D14">
    <cfRule type="expression" dxfId="262" priority="322">
      <formula>$C13=""</formula>
    </cfRule>
  </conditionalFormatting>
  <conditionalFormatting sqref="C15:C22">
    <cfRule type="expression" dxfId="261" priority="323">
      <formula>$I15="遂行中"</formula>
    </cfRule>
    <cfRule type="expression" dxfId="260" priority="324">
      <formula>$I15="完了"</formula>
    </cfRule>
  </conditionalFormatting>
  <conditionalFormatting sqref="C13:C14">
    <cfRule type="expression" dxfId="259" priority="320">
      <formula>$I13="遂行中"</formula>
    </cfRule>
    <cfRule type="expression" dxfId="258" priority="321">
      <formula>$I13="完了"</formula>
    </cfRule>
  </conditionalFormatting>
  <conditionalFormatting sqref="E15:E16">
    <cfRule type="expression" dxfId="257" priority="319">
      <formula>$C15=""</formula>
    </cfRule>
  </conditionalFormatting>
  <conditionalFormatting sqref="F15:F16">
    <cfRule type="expression" dxfId="256" priority="318">
      <formula>$C15=""</formula>
    </cfRule>
  </conditionalFormatting>
  <conditionalFormatting sqref="G15:G16">
    <cfRule type="expression" dxfId="255" priority="317">
      <formula>$C15=""</formula>
    </cfRule>
  </conditionalFormatting>
  <conditionalFormatting sqref="H15:H16">
    <cfRule type="expression" dxfId="254" priority="316">
      <formula>$C15=""</formula>
    </cfRule>
  </conditionalFormatting>
  <conditionalFormatting sqref="E19:E20">
    <cfRule type="expression" dxfId="253" priority="315">
      <formula>$C19=""</formula>
    </cfRule>
  </conditionalFormatting>
  <conditionalFormatting sqref="F19:F20">
    <cfRule type="expression" dxfId="252" priority="314">
      <formula>$C19=""</formula>
    </cfRule>
  </conditionalFormatting>
  <conditionalFormatting sqref="G19:G20">
    <cfRule type="expression" dxfId="251" priority="313">
      <formula>$C19=""</formula>
    </cfRule>
  </conditionalFormatting>
  <conditionalFormatting sqref="H23:I24">
    <cfRule type="expression" dxfId="250" priority="312">
      <formula>$C23=""</formula>
    </cfRule>
  </conditionalFormatting>
  <conditionalFormatting sqref="D23:D24">
    <cfRule type="expression" dxfId="249" priority="311">
      <formula>$C23=""</formula>
    </cfRule>
  </conditionalFormatting>
  <conditionalFormatting sqref="C23:C24">
    <cfRule type="expression" dxfId="248" priority="309">
      <formula>$I23="遂行中"</formula>
    </cfRule>
    <cfRule type="expression" dxfId="247" priority="310">
      <formula>$I23="完了"</formula>
    </cfRule>
  </conditionalFormatting>
  <conditionalFormatting sqref="E23:E24">
    <cfRule type="expression" dxfId="246" priority="308">
      <formula>$C23=""</formula>
    </cfRule>
  </conditionalFormatting>
  <conditionalFormatting sqref="F23:F24">
    <cfRule type="expression" dxfId="245" priority="307">
      <formula>$C23=""</formula>
    </cfRule>
  </conditionalFormatting>
  <conditionalFormatting sqref="G23:G24">
    <cfRule type="expression" dxfId="244" priority="306">
      <formula>$C23=""</formula>
    </cfRule>
  </conditionalFormatting>
  <conditionalFormatting sqref="E21:E22">
    <cfRule type="expression" dxfId="243" priority="305">
      <formula>$C21=""</formula>
    </cfRule>
  </conditionalFormatting>
  <conditionalFormatting sqref="F21:F22">
    <cfRule type="expression" dxfId="242" priority="304">
      <formula>$C21=""</formula>
    </cfRule>
  </conditionalFormatting>
  <conditionalFormatting sqref="G21:G22">
    <cfRule type="expression" dxfId="241" priority="303">
      <formula>$C21=""</formula>
    </cfRule>
  </conditionalFormatting>
  <conditionalFormatting sqref="H27:I28">
    <cfRule type="expression" dxfId="240" priority="302">
      <formula>$C27=""</formula>
    </cfRule>
  </conditionalFormatting>
  <conditionalFormatting sqref="D27:D30">
    <cfRule type="expression" dxfId="239" priority="301">
      <formula>$C27=""</formula>
    </cfRule>
  </conditionalFormatting>
  <conditionalFormatting sqref="C27:C28">
    <cfRule type="expression" dxfId="238" priority="299">
      <formula>$I27="遂行中"</formula>
    </cfRule>
    <cfRule type="expression" dxfId="237" priority="300">
      <formula>$I27="完了"</formula>
    </cfRule>
  </conditionalFormatting>
  <conditionalFormatting sqref="E27:E28">
    <cfRule type="expression" dxfId="236" priority="298">
      <formula>$C27=""</formula>
    </cfRule>
  </conditionalFormatting>
  <conditionalFormatting sqref="F27:F30 F33:F34">
    <cfRule type="expression" dxfId="235" priority="297">
      <formula>$C27=""</formula>
    </cfRule>
  </conditionalFormatting>
  <conditionalFormatting sqref="G27:G30 G33:G34">
    <cfRule type="expression" dxfId="234" priority="296">
      <formula>$C27=""</formula>
    </cfRule>
  </conditionalFormatting>
  <conditionalFormatting sqref="H29:I44">
    <cfRule type="expression" dxfId="233" priority="295">
      <formula>$C29=""</formula>
    </cfRule>
  </conditionalFormatting>
  <conditionalFormatting sqref="D29:D44">
    <cfRule type="expression" dxfId="232" priority="294">
      <formula>$C29=""</formula>
    </cfRule>
  </conditionalFormatting>
  <conditionalFormatting sqref="C29:C42">
    <cfRule type="expression" dxfId="231" priority="292">
      <formula>$I29="遂行中"</formula>
    </cfRule>
    <cfRule type="expression" dxfId="230" priority="293">
      <formula>$I29="完了"</formula>
    </cfRule>
  </conditionalFormatting>
  <conditionalFormatting sqref="E29:E30 E33:E34">
    <cfRule type="expression" dxfId="229" priority="291">
      <formula>$C29=""</formula>
    </cfRule>
  </conditionalFormatting>
  <conditionalFormatting sqref="F29:F30 F33:F34 F43:F44">
    <cfRule type="expression" dxfId="228" priority="290">
      <formula>$C29=""</formula>
    </cfRule>
  </conditionalFormatting>
  <conditionalFormatting sqref="G29:G30 G33:G34 G43:G44">
    <cfRule type="expression" dxfId="227" priority="289">
      <formula>$C29=""</formula>
    </cfRule>
  </conditionalFormatting>
  <conditionalFormatting sqref="E43:I44">
    <cfRule type="expression" dxfId="226" priority="288">
      <formula>$C43=""</formula>
    </cfRule>
  </conditionalFormatting>
  <conditionalFormatting sqref="D43:D44">
    <cfRule type="expression" dxfId="225" priority="287">
      <formula>$C43=""</formula>
    </cfRule>
  </conditionalFormatting>
  <conditionalFormatting sqref="C43:C44">
    <cfRule type="expression" dxfId="224" priority="285">
      <formula>$I43="遂行中"</formula>
    </cfRule>
    <cfRule type="expression" dxfId="223" priority="286">
      <formula>$I43="完了"</formula>
    </cfRule>
  </conditionalFormatting>
  <conditionalFormatting sqref="E43:E44">
    <cfRule type="expression" dxfId="222" priority="284">
      <formula>$C43=""</formula>
    </cfRule>
  </conditionalFormatting>
  <conditionalFormatting sqref="F43:F44">
    <cfRule type="expression" dxfId="221" priority="283">
      <formula>$C43=""</formula>
    </cfRule>
  </conditionalFormatting>
  <conditionalFormatting sqref="G43:G44">
    <cfRule type="expression" dxfId="220" priority="282">
      <formula>$C43=""</formula>
    </cfRule>
  </conditionalFormatting>
  <conditionalFormatting sqref="H25:I26">
    <cfRule type="expression" dxfId="219" priority="281">
      <formula>$C25=""</formula>
    </cfRule>
  </conditionalFormatting>
  <conditionalFormatting sqref="D25:D26">
    <cfRule type="expression" dxfId="218" priority="280">
      <formula>$C25=""</formula>
    </cfRule>
  </conditionalFormatting>
  <conditionalFormatting sqref="C25:C26">
    <cfRule type="expression" dxfId="217" priority="278">
      <formula>$I25="遂行中"</formula>
    </cfRule>
    <cfRule type="expression" dxfId="216" priority="279">
      <formula>$I25="完了"</formula>
    </cfRule>
  </conditionalFormatting>
  <conditionalFormatting sqref="E25:E26">
    <cfRule type="expression" dxfId="215" priority="277">
      <formula>$C25=""</formula>
    </cfRule>
  </conditionalFormatting>
  <conditionalFormatting sqref="F25:F26">
    <cfRule type="expression" dxfId="214" priority="276">
      <formula>$C25=""</formula>
    </cfRule>
  </conditionalFormatting>
  <conditionalFormatting sqref="G25:G26">
    <cfRule type="expression" dxfId="213" priority="275">
      <formula>$C25=""</formula>
    </cfRule>
  </conditionalFormatting>
  <conditionalFormatting sqref="F31:F32">
    <cfRule type="expression" dxfId="212" priority="274">
      <formula>$C31=""</formula>
    </cfRule>
  </conditionalFormatting>
  <conditionalFormatting sqref="G31:G32">
    <cfRule type="expression" dxfId="211" priority="273">
      <formula>$C31=""</formula>
    </cfRule>
  </conditionalFormatting>
  <conditionalFormatting sqref="E31:E32">
    <cfRule type="expression" dxfId="210" priority="272">
      <formula>$C31=""</formula>
    </cfRule>
  </conditionalFormatting>
  <conditionalFormatting sqref="F31:F32">
    <cfRule type="expression" dxfId="209" priority="271">
      <formula>$C31=""</formula>
    </cfRule>
  </conditionalFormatting>
  <conditionalFormatting sqref="G31:G32">
    <cfRule type="expression" dxfId="208" priority="270">
      <formula>$C31=""</formula>
    </cfRule>
  </conditionalFormatting>
  <conditionalFormatting sqref="H45:H46">
    <cfRule type="expression" dxfId="207" priority="269">
      <formula>$C45=""</formula>
    </cfRule>
  </conditionalFormatting>
  <conditionalFormatting sqref="D45:D46">
    <cfRule type="expression" dxfId="206" priority="268">
      <formula>$C45=""</formula>
    </cfRule>
  </conditionalFormatting>
  <conditionalFormatting sqref="H45:H46">
    <cfRule type="expression" dxfId="205" priority="267">
      <formula>$C45=""</formula>
    </cfRule>
  </conditionalFormatting>
  <conditionalFormatting sqref="D45:D46">
    <cfRule type="expression" dxfId="204" priority="266">
      <formula>$C45=""</formula>
    </cfRule>
  </conditionalFormatting>
  <conditionalFormatting sqref="C45:C46">
    <cfRule type="expression" dxfId="203" priority="264">
      <formula>$I45="遂行中"</formula>
    </cfRule>
    <cfRule type="expression" dxfId="202" priority="265">
      <formula>$I45="完了"</formula>
    </cfRule>
  </conditionalFormatting>
  <conditionalFormatting sqref="H65:H66">
    <cfRule type="expression" dxfId="201" priority="248">
      <formula>$C65=""</formula>
    </cfRule>
  </conditionalFormatting>
  <conditionalFormatting sqref="D65:D66">
    <cfRule type="expression" dxfId="200" priority="247">
      <formula>$C65=""</formula>
    </cfRule>
  </conditionalFormatting>
  <conditionalFormatting sqref="C65:D66">
    <cfRule type="expression" dxfId="199" priority="245">
      <formula>$I65="遂行中"</formula>
    </cfRule>
    <cfRule type="expression" dxfId="198" priority="246">
      <formula>$I65="完了"</formula>
    </cfRule>
  </conditionalFormatting>
  <conditionalFormatting sqref="F35:F36 F39:F40">
    <cfRule type="expression" dxfId="197" priority="221">
      <formula>$C35=""</formula>
    </cfRule>
  </conditionalFormatting>
  <conditionalFormatting sqref="G35:G36 G39:G40">
    <cfRule type="expression" dxfId="196" priority="220">
      <formula>$C35=""</formula>
    </cfRule>
  </conditionalFormatting>
  <conditionalFormatting sqref="E35:E36 E39:E40">
    <cfRule type="expression" dxfId="195" priority="219">
      <formula>$C35=""</formula>
    </cfRule>
  </conditionalFormatting>
  <conditionalFormatting sqref="F35:F36 F39:F40">
    <cfRule type="expression" dxfId="194" priority="218">
      <formula>$C35=""</formula>
    </cfRule>
  </conditionalFormatting>
  <conditionalFormatting sqref="G35:G36 G39:G40">
    <cfRule type="expression" dxfId="193" priority="217">
      <formula>$C35=""</formula>
    </cfRule>
  </conditionalFormatting>
  <conditionalFormatting sqref="F37:F38 F41:F42">
    <cfRule type="expression" dxfId="192" priority="216">
      <formula>$C37=""</formula>
    </cfRule>
  </conditionalFormatting>
  <conditionalFormatting sqref="G37:G38 G41:G42">
    <cfRule type="expression" dxfId="191" priority="215">
      <formula>$C37=""</formula>
    </cfRule>
  </conditionalFormatting>
  <conditionalFormatting sqref="E37:E38 E41:E42">
    <cfRule type="expression" dxfId="190" priority="214">
      <formula>$C37=""</formula>
    </cfRule>
  </conditionalFormatting>
  <conditionalFormatting sqref="F37:F38 F41:F42">
    <cfRule type="expression" dxfId="189" priority="213">
      <formula>$C37=""</formula>
    </cfRule>
  </conditionalFormatting>
  <conditionalFormatting sqref="G37:G38 G41:G42">
    <cfRule type="expression" dxfId="188" priority="212">
      <formula>$C37=""</formula>
    </cfRule>
  </conditionalFormatting>
  <conditionalFormatting sqref="F45:F46">
    <cfRule type="expression" dxfId="187" priority="211">
      <formula>$C45=""</formula>
    </cfRule>
  </conditionalFormatting>
  <conditionalFormatting sqref="G45:G46">
    <cfRule type="expression" dxfId="186" priority="210">
      <formula>$C45=""</formula>
    </cfRule>
  </conditionalFormatting>
  <conditionalFormatting sqref="E45:E46">
    <cfRule type="expression" dxfId="185" priority="209">
      <formula>$C45=""</formula>
    </cfRule>
  </conditionalFormatting>
  <conditionalFormatting sqref="F45:F46">
    <cfRule type="expression" dxfId="184" priority="208">
      <formula>$C45=""</formula>
    </cfRule>
  </conditionalFormatting>
  <conditionalFormatting sqref="G45:G46">
    <cfRule type="expression" dxfId="183" priority="207">
      <formula>$C45=""</formula>
    </cfRule>
  </conditionalFormatting>
  <conditionalFormatting sqref="E75:I76">
    <cfRule type="expression" dxfId="182" priority="200">
      <formula>$C75=""</formula>
    </cfRule>
  </conditionalFormatting>
  <conditionalFormatting sqref="D75:D76">
    <cfRule type="expression" dxfId="181" priority="199">
      <formula>$C75=""</formula>
    </cfRule>
  </conditionalFormatting>
  <conditionalFormatting sqref="C75:C76">
    <cfRule type="expression" dxfId="180" priority="197">
      <formula>$I75="遂行中"</formula>
    </cfRule>
    <cfRule type="expression" dxfId="179" priority="198">
      <formula>$I75="完了"</formula>
    </cfRule>
  </conditionalFormatting>
  <conditionalFormatting sqref="E75:E76">
    <cfRule type="expression" dxfId="178" priority="196">
      <formula>$C75=""</formula>
    </cfRule>
  </conditionalFormatting>
  <conditionalFormatting sqref="F75:F76">
    <cfRule type="expression" dxfId="177" priority="195">
      <formula>$C75=""</formula>
    </cfRule>
  </conditionalFormatting>
  <conditionalFormatting sqref="G75:G76">
    <cfRule type="expression" dxfId="176" priority="194">
      <formula>$C75=""</formula>
    </cfRule>
  </conditionalFormatting>
  <conditionalFormatting sqref="E65:G66">
    <cfRule type="expression" dxfId="175" priority="190">
      <formula>$C65=""</formula>
    </cfRule>
  </conditionalFormatting>
  <conditionalFormatting sqref="E65:E66">
    <cfRule type="expression" dxfId="174" priority="189">
      <formula>$C65=""</formula>
    </cfRule>
  </conditionalFormatting>
  <conditionalFormatting sqref="F65:F66">
    <cfRule type="expression" dxfId="173" priority="188">
      <formula>$C65=""</formula>
    </cfRule>
  </conditionalFormatting>
  <conditionalFormatting sqref="G65:G66">
    <cfRule type="expression" dxfId="172" priority="187">
      <formula>$C65=""</formula>
    </cfRule>
  </conditionalFormatting>
  <conditionalFormatting sqref="E65:E66">
    <cfRule type="expression" dxfId="171" priority="186">
      <formula>$C65=""</formula>
    </cfRule>
  </conditionalFormatting>
  <conditionalFormatting sqref="F65:F66">
    <cfRule type="expression" dxfId="170" priority="185">
      <formula>$C65=""</formula>
    </cfRule>
  </conditionalFormatting>
  <conditionalFormatting sqref="G65:G66">
    <cfRule type="expression" dxfId="169" priority="184">
      <formula>$C65=""</formula>
    </cfRule>
  </conditionalFormatting>
  <conditionalFormatting sqref="I65:I66">
    <cfRule type="expression" dxfId="168" priority="183">
      <formula>$C65=""</formula>
    </cfRule>
  </conditionalFormatting>
  <conditionalFormatting sqref="I65:I66">
    <cfRule type="expression" dxfId="167" priority="182">
      <formula>$C65=""</formula>
    </cfRule>
  </conditionalFormatting>
  <conditionalFormatting sqref="H81:I84">
    <cfRule type="expression" dxfId="166" priority="181">
      <formula>$C81=""</formula>
    </cfRule>
  </conditionalFormatting>
  <conditionalFormatting sqref="D81:D84">
    <cfRule type="expression" dxfId="165" priority="180">
      <formula>$C81=""</formula>
    </cfRule>
  </conditionalFormatting>
  <conditionalFormatting sqref="F81:F82">
    <cfRule type="expression" dxfId="164" priority="179">
      <formula>$C81=""</formula>
    </cfRule>
  </conditionalFormatting>
  <conditionalFormatting sqref="G81:G82">
    <cfRule type="expression" dxfId="163" priority="178">
      <formula>$C81=""</formula>
    </cfRule>
  </conditionalFormatting>
  <conditionalFormatting sqref="E81:I84">
    <cfRule type="expression" dxfId="162" priority="177">
      <formula>$C81=""</formula>
    </cfRule>
  </conditionalFormatting>
  <conditionalFormatting sqref="D81:D84">
    <cfRule type="expression" dxfId="161" priority="176">
      <formula>$C81=""</formula>
    </cfRule>
  </conditionalFormatting>
  <conditionalFormatting sqref="D83:D84 C81:C84">
    <cfRule type="expression" dxfId="160" priority="174">
      <formula>$I81="遂行中"</formula>
    </cfRule>
    <cfRule type="expression" dxfId="159" priority="175">
      <formula>$I81="完了"</formula>
    </cfRule>
  </conditionalFormatting>
  <conditionalFormatting sqref="E83:E84">
    <cfRule type="expression" dxfId="158" priority="173">
      <formula>$C83=""</formula>
    </cfRule>
  </conditionalFormatting>
  <conditionalFormatting sqref="F83:F84">
    <cfRule type="expression" dxfId="157" priority="172">
      <formula>$C83=""</formula>
    </cfRule>
  </conditionalFormatting>
  <conditionalFormatting sqref="G83:G84">
    <cfRule type="expression" dxfId="156" priority="171">
      <formula>$C83=""</formula>
    </cfRule>
  </conditionalFormatting>
  <conditionalFormatting sqref="E81:E84">
    <cfRule type="expression" dxfId="155" priority="170">
      <formula>$C81=""</formula>
    </cfRule>
  </conditionalFormatting>
  <conditionalFormatting sqref="F81:F84">
    <cfRule type="expression" dxfId="154" priority="169">
      <formula>$C81=""</formula>
    </cfRule>
  </conditionalFormatting>
  <conditionalFormatting sqref="G81:G84">
    <cfRule type="expression" dxfId="153" priority="168">
      <formula>$C81=""</formula>
    </cfRule>
  </conditionalFormatting>
  <conditionalFormatting sqref="D85:D86">
    <cfRule type="expression" dxfId="152" priority="167">
      <formula>$C85=""</formula>
    </cfRule>
  </conditionalFormatting>
  <conditionalFormatting sqref="H85:H90">
    <cfRule type="expression" dxfId="151" priority="166">
      <formula>$C85=""</formula>
    </cfRule>
  </conditionalFormatting>
  <conditionalFormatting sqref="D85:D90">
    <cfRule type="expression" dxfId="150" priority="165">
      <formula>$C85=""</formula>
    </cfRule>
  </conditionalFormatting>
  <conditionalFormatting sqref="D87:D88 C85:C90">
    <cfRule type="expression" dxfId="149" priority="163">
      <formula>$I85="遂行中"</formula>
    </cfRule>
    <cfRule type="expression" dxfId="148" priority="164">
      <formula>$I85="完了"</formula>
    </cfRule>
  </conditionalFormatting>
  <conditionalFormatting sqref="D91:D92">
    <cfRule type="expression" dxfId="147" priority="162">
      <formula>$C91=""</formula>
    </cfRule>
  </conditionalFormatting>
  <conditionalFormatting sqref="E91:I98">
    <cfRule type="expression" dxfId="146" priority="161">
      <formula>$C91=""</formula>
    </cfRule>
  </conditionalFormatting>
  <conditionalFormatting sqref="D91:D98">
    <cfRule type="expression" dxfId="145" priority="160">
      <formula>$C91=""</formula>
    </cfRule>
  </conditionalFormatting>
  <conditionalFormatting sqref="D93:D94 C91:C98">
    <cfRule type="expression" dxfId="144" priority="158">
      <formula>$I91="遂行中"</formula>
    </cfRule>
    <cfRule type="expression" dxfId="143" priority="159">
      <formula>$I91="完了"</formula>
    </cfRule>
  </conditionalFormatting>
  <conditionalFormatting sqref="E93:E98">
    <cfRule type="expression" dxfId="142" priority="157">
      <formula>$C93=""</formula>
    </cfRule>
  </conditionalFormatting>
  <conditionalFormatting sqref="F93:F98">
    <cfRule type="expression" dxfId="141" priority="156">
      <formula>$C93=""</formula>
    </cfRule>
  </conditionalFormatting>
  <conditionalFormatting sqref="G93:G98">
    <cfRule type="expression" dxfId="140" priority="155">
      <formula>$C93=""</formula>
    </cfRule>
  </conditionalFormatting>
  <conditionalFormatting sqref="E91:E92">
    <cfRule type="expression" dxfId="139" priority="154">
      <formula>$C91=""</formula>
    </cfRule>
  </conditionalFormatting>
  <conditionalFormatting sqref="F91:F92">
    <cfRule type="expression" dxfId="138" priority="153">
      <formula>$C91=""</formula>
    </cfRule>
  </conditionalFormatting>
  <conditionalFormatting sqref="G91:G92">
    <cfRule type="expression" dxfId="137" priority="152">
      <formula>$C91=""</formula>
    </cfRule>
  </conditionalFormatting>
  <conditionalFormatting sqref="E85:G90">
    <cfRule type="expression" dxfId="136" priority="151">
      <formula>$C85=""</formula>
    </cfRule>
  </conditionalFormatting>
  <conditionalFormatting sqref="E85:E90">
    <cfRule type="expression" dxfId="135" priority="150">
      <formula>$C85=""</formula>
    </cfRule>
  </conditionalFormatting>
  <conditionalFormatting sqref="F85:F90">
    <cfRule type="expression" dxfId="134" priority="149">
      <formula>$C85=""</formula>
    </cfRule>
  </conditionalFormatting>
  <conditionalFormatting sqref="G85:G90">
    <cfRule type="expression" dxfId="133" priority="148">
      <formula>$C85=""</formula>
    </cfRule>
  </conditionalFormatting>
  <conditionalFormatting sqref="E85:E90">
    <cfRule type="expression" dxfId="132" priority="147">
      <formula>$C85=""</formula>
    </cfRule>
  </conditionalFormatting>
  <conditionalFormatting sqref="F85:F90">
    <cfRule type="expression" dxfId="131" priority="146">
      <formula>$C85=""</formula>
    </cfRule>
  </conditionalFormatting>
  <conditionalFormatting sqref="G85:G90">
    <cfRule type="expression" dxfId="130" priority="145">
      <formula>$C85=""</formula>
    </cfRule>
  </conditionalFormatting>
  <conditionalFormatting sqref="I85:I90">
    <cfRule type="expression" dxfId="129" priority="144">
      <formula>$C85=""</formula>
    </cfRule>
  </conditionalFormatting>
  <conditionalFormatting sqref="I85:I90">
    <cfRule type="expression" dxfId="128" priority="143">
      <formula>$C85=""</formula>
    </cfRule>
  </conditionalFormatting>
  <conditionalFormatting sqref="H47:I50">
    <cfRule type="expression" dxfId="127" priority="142">
      <formula>$C47=""</formula>
    </cfRule>
  </conditionalFormatting>
  <conditionalFormatting sqref="D47:D50">
    <cfRule type="expression" dxfId="126" priority="141">
      <formula>$C47=""</formula>
    </cfRule>
  </conditionalFormatting>
  <conditionalFormatting sqref="F47:F48">
    <cfRule type="expression" dxfId="125" priority="140">
      <formula>$C47=""</formula>
    </cfRule>
  </conditionalFormatting>
  <conditionalFormatting sqref="G47:G48">
    <cfRule type="expression" dxfId="124" priority="139">
      <formula>$C47=""</formula>
    </cfRule>
  </conditionalFormatting>
  <conditionalFormatting sqref="E47:I50">
    <cfRule type="expression" dxfId="123" priority="138">
      <formula>$C47=""</formula>
    </cfRule>
  </conditionalFormatting>
  <conditionalFormatting sqref="D47:D50">
    <cfRule type="expression" dxfId="122" priority="137">
      <formula>$C47=""</formula>
    </cfRule>
  </conditionalFormatting>
  <conditionalFormatting sqref="D49:D50 C47:C50">
    <cfRule type="expression" dxfId="121" priority="135">
      <formula>$I47="遂行中"</formula>
    </cfRule>
    <cfRule type="expression" dxfId="120" priority="136">
      <formula>$I47="完了"</formula>
    </cfRule>
  </conditionalFormatting>
  <conditionalFormatting sqref="E49:E50">
    <cfRule type="expression" dxfId="119" priority="134">
      <formula>$C49=""</formula>
    </cfRule>
  </conditionalFormatting>
  <conditionalFormatting sqref="F49:F50">
    <cfRule type="expression" dxfId="118" priority="133">
      <formula>$C49=""</formula>
    </cfRule>
  </conditionalFormatting>
  <conditionalFormatting sqref="G49:G50">
    <cfRule type="expression" dxfId="117" priority="132">
      <formula>$C49=""</formula>
    </cfRule>
  </conditionalFormatting>
  <conditionalFormatting sqref="E47:E50">
    <cfRule type="expression" dxfId="116" priority="131">
      <formula>$C47=""</formula>
    </cfRule>
  </conditionalFormatting>
  <conditionalFormatting sqref="F47:F50">
    <cfRule type="expression" dxfId="115" priority="130">
      <formula>$C47=""</formula>
    </cfRule>
  </conditionalFormatting>
  <conditionalFormatting sqref="G47:G50">
    <cfRule type="expression" dxfId="114" priority="129">
      <formula>$C47=""</formula>
    </cfRule>
  </conditionalFormatting>
  <conditionalFormatting sqref="D51:D52">
    <cfRule type="expression" dxfId="113" priority="128">
      <formula>$C51=""</formula>
    </cfRule>
  </conditionalFormatting>
  <conditionalFormatting sqref="H51:H54">
    <cfRule type="expression" dxfId="112" priority="127">
      <formula>$C51=""</formula>
    </cfRule>
  </conditionalFormatting>
  <conditionalFormatting sqref="D51:D54">
    <cfRule type="expression" dxfId="111" priority="126">
      <formula>$C51=""</formula>
    </cfRule>
  </conditionalFormatting>
  <conditionalFormatting sqref="D53:D54 C51:C54">
    <cfRule type="expression" dxfId="110" priority="124">
      <formula>$I51="遂行中"</formula>
    </cfRule>
    <cfRule type="expression" dxfId="109" priority="125">
      <formula>$I51="完了"</formula>
    </cfRule>
  </conditionalFormatting>
  <conditionalFormatting sqref="E63:I64">
    <cfRule type="expression" dxfId="108" priority="122">
      <formula>$C63=""</formula>
    </cfRule>
  </conditionalFormatting>
  <conditionalFormatting sqref="D63:D64">
    <cfRule type="expression" dxfId="107" priority="121">
      <formula>$C63=""</formula>
    </cfRule>
  </conditionalFormatting>
  <conditionalFormatting sqref="C63:C64">
    <cfRule type="expression" dxfId="106" priority="119">
      <formula>$I63="遂行中"</formula>
    </cfRule>
    <cfRule type="expression" dxfId="105" priority="120">
      <formula>$I63="完了"</formula>
    </cfRule>
  </conditionalFormatting>
  <conditionalFormatting sqref="E63:E64">
    <cfRule type="expression" dxfId="104" priority="118">
      <formula>$C63=""</formula>
    </cfRule>
  </conditionalFormatting>
  <conditionalFormatting sqref="F63:F64">
    <cfRule type="expression" dxfId="103" priority="117">
      <formula>$C63=""</formula>
    </cfRule>
  </conditionalFormatting>
  <conditionalFormatting sqref="G63:G64">
    <cfRule type="expression" dxfId="102" priority="116">
      <formula>$C63=""</formula>
    </cfRule>
  </conditionalFormatting>
  <conditionalFormatting sqref="E51:G54">
    <cfRule type="expression" dxfId="101" priority="112">
      <formula>$C51=""</formula>
    </cfRule>
  </conditionalFormatting>
  <conditionalFormatting sqref="E51:E54">
    <cfRule type="expression" dxfId="100" priority="111">
      <formula>$C51=""</formula>
    </cfRule>
  </conditionalFormatting>
  <conditionalFormatting sqref="F51:F54">
    <cfRule type="expression" dxfId="99" priority="110">
      <formula>$C51=""</formula>
    </cfRule>
  </conditionalFormatting>
  <conditionalFormatting sqref="G51:G54">
    <cfRule type="expression" dxfId="98" priority="109">
      <formula>$C51=""</formula>
    </cfRule>
  </conditionalFormatting>
  <conditionalFormatting sqref="E51:E54">
    <cfRule type="expression" dxfId="97" priority="108">
      <formula>$C51=""</formula>
    </cfRule>
  </conditionalFormatting>
  <conditionalFormatting sqref="F51:F54">
    <cfRule type="expression" dxfId="96" priority="107">
      <formula>$C51=""</formula>
    </cfRule>
  </conditionalFormatting>
  <conditionalFormatting sqref="G51:G54">
    <cfRule type="expression" dxfId="95" priority="106">
      <formula>$C51=""</formula>
    </cfRule>
  </conditionalFormatting>
  <conditionalFormatting sqref="I51:I54">
    <cfRule type="expression" dxfId="94" priority="105">
      <formula>$C51=""</formula>
    </cfRule>
  </conditionalFormatting>
  <conditionalFormatting sqref="I51:I54">
    <cfRule type="expression" dxfId="93" priority="104">
      <formula>$C51=""</formula>
    </cfRule>
  </conditionalFormatting>
  <conditionalFormatting sqref="CT57:DL64">
    <cfRule type="expression" dxfId="92" priority="101">
      <formula>ISERROR(MATCH(CT$4,INDIRECT("データ!$B$2:$B$15"),0))=FALSE</formula>
    </cfRule>
    <cfRule type="expression" dxfId="91" priority="102">
      <formula>WEEKDAY(CT$4)=7</formula>
    </cfRule>
    <cfRule type="expression" dxfId="90" priority="103">
      <formula>WEEKDAY(CT$4)=1</formula>
    </cfRule>
  </conditionalFormatting>
  <conditionalFormatting sqref="CT63:DL63 CT61:DL61 CT59:DL59 CT57:DL57">
    <cfRule type="expression" dxfId="89" priority="100">
      <formula>CT57&lt;&gt;""</formula>
    </cfRule>
  </conditionalFormatting>
  <conditionalFormatting sqref="CT64:DL64 CT58:DL58 CT62:DL62 CT60:DL60">
    <cfRule type="expression" dxfId="88" priority="99">
      <formula>CT58&lt;&gt;""</formula>
    </cfRule>
  </conditionalFormatting>
  <conditionalFormatting sqref="DM49:DM50">
    <cfRule type="expression" dxfId="87" priority="96">
      <formula>ISERROR(MATCH(DM$4,INDIRECT("データ!$B$2:$B$15"),0))=FALSE</formula>
    </cfRule>
    <cfRule type="expression" dxfId="86" priority="97">
      <formula>WEEKDAY(DM$4)=7</formula>
    </cfRule>
    <cfRule type="expression" dxfId="85" priority="98">
      <formula>WEEKDAY(DM$4)=1</formula>
    </cfRule>
  </conditionalFormatting>
  <conditionalFormatting sqref="DM49">
    <cfRule type="expression" dxfId="84" priority="95">
      <formula>DM49&lt;&gt;""</formula>
    </cfRule>
  </conditionalFormatting>
  <conditionalFormatting sqref="DM50">
    <cfRule type="expression" dxfId="83" priority="94">
      <formula>DM50&lt;&gt;""</formula>
    </cfRule>
  </conditionalFormatting>
  <conditionalFormatting sqref="K49:DL50">
    <cfRule type="expression" dxfId="82" priority="91">
      <formula>ISERROR(MATCH(K$4,INDIRECT("データ!$B$2:$B$15"),0))=FALSE</formula>
    </cfRule>
    <cfRule type="expression" dxfId="81" priority="92">
      <formula>WEEKDAY(K$4)=7</formula>
    </cfRule>
    <cfRule type="expression" dxfId="80" priority="93">
      <formula>WEEKDAY(K$4)=1</formula>
    </cfRule>
  </conditionalFormatting>
  <conditionalFormatting sqref="K49:DL49">
    <cfRule type="expression" dxfId="79" priority="90">
      <formula>K49&lt;&gt;""</formula>
    </cfRule>
  </conditionalFormatting>
  <conditionalFormatting sqref="K50:DL50">
    <cfRule type="expression" dxfId="78" priority="89">
      <formula>K50&lt;&gt;""</formula>
    </cfRule>
  </conditionalFormatting>
  <conditionalFormatting sqref="DN51:DR52">
    <cfRule type="expression" dxfId="77" priority="66">
      <formula>ISERROR(MATCH(DN$4,INDIRECT("データ!$B$2:$B$15"),0))=FALSE</formula>
    </cfRule>
    <cfRule type="expression" dxfId="76" priority="67">
      <formula>WEEKDAY(DN$4)=7</formula>
    </cfRule>
    <cfRule type="expression" dxfId="75" priority="68">
      <formula>WEEKDAY(DN$4)=1</formula>
    </cfRule>
  </conditionalFormatting>
  <conditionalFormatting sqref="DN51:DR51">
    <cfRule type="expression" dxfId="74" priority="65">
      <formula>DN51&lt;&gt;""</formula>
    </cfRule>
  </conditionalFormatting>
  <conditionalFormatting sqref="DN52:DR52">
    <cfRule type="expression" dxfId="73" priority="64">
      <formula>DN52&lt;&gt;""</formula>
    </cfRule>
  </conditionalFormatting>
  <conditionalFormatting sqref="DM51:DM52">
    <cfRule type="expression" dxfId="72" priority="61">
      <formula>ISERROR(MATCH(DM$4,INDIRECT("データ!$B$2:$B$15"),0))=FALSE</formula>
    </cfRule>
    <cfRule type="expression" dxfId="71" priority="62">
      <formula>WEEKDAY(DM$4)=7</formula>
    </cfRule>
    <cfRule type="expression" dxfId="70" priority="63">
      <formula>WEEKDAY(DM$4)=1</formula>
    </cfRule>
  </conditionalFormatting>
  <conditionalFormatting sqref="DM51">
    <cfRule type="expression" dxfId="69" priority="60">
      <formula>DM51&lt;&gt;""</formula>
    </cfRule>
  </conditionalFormatting>
  <conditionalFormatting sqref="DM52">
    <cfRule type="expression" dxfId="68" priority="59">
      <formula>DM52&lt;&gt;""</formula>
    </cfRule>
  </conditionalFormatting>
  <conditionalFormatting sqref="K51:DL52">
    <cfRule type="expression" dxfId="67" priority="56">
      <formula>ISERROR(MATCH(K$4,INDIRECT("データ!$B$2:$B$15"),0))=FALSE</formula>
    </cfRule>
    <cfRule type="expression" dxfId="66" priority="57">
      <formula>WEEKDAY(K$4)=7</formula>
    </cfRule>
    <cfRule type="expression" dxfId="65" priority="58">
      <formula>WEEKDAY(K$4)=1</formula>
    </cfRule>
  </conditionalFormatting>
  <conditionalFormatting sqref="K51:DL51">
    <cfRule type="expression" dxfId="64" priority="55">
      <formula>K51&lt;&gt;""</formula>
    </cfRule>
  </conditionalFormatting>
  <conditionalFormatting sqref="K52:DL52">
    <cfRule type="expression" dxfId="63" priority="54">
      <formula>K52&lt;&gt;""</formula>
    </cfRule>
  </conditionalFormatting>
  <conditionalFormatting sqref="DN53:DR54">
    <cfRule type="expression" dxfId="62" priority="51">
      <formula>ISERROR(MATCH(DN$4,INDIRECT("データ!$B$2:$B$15"),0))=FALSE</formula>
    </cfRule>
    <cfRule type="expression" dxfId="61" priority="52">
      <formula>WEEKDAY(DN$4)=7</formula>
    </cfRule>
    <cfRule type="expression" dxfId="60" priority="53">
      <formula>WEEKDAY(DN$4)=1</formula>
    </cfRule>
  </conditionalFormatting>
  <conditionalFormatting sqref="DN53:DR53">
    <cfRule type="expression" dxfId="59" priority="50">
      <formula>DN53&lt;&gt;""</formula>
    </cfRule>
  </conditionalFormatting>
  <conditionalFormatting sqref="DN54:DR54">
    <cfRule type="expression" dxfId="58" priority="49">
      <formula>DN54&lt;&gt;""</formula>
    </cfRule>
  </conditionalFormatting>
  <conditionalFormatting sqref="DM53:DM54">
    <cfRule type="expression" dxfId="57" priority="46">
      <formula>ISERROR(MATCH(DM$4,INDIRECT("データ!$B$2:$B$15"),0))=FALSE</formula>
    </cfRule>
    <cfRule type="expression" dxfId="56" priority="47">
      <formula>WEEKDAY(DM$4)=7</formula>
    </cfRule>
    <cfRule type="expression" dxfId="55" priority="48">
      <formula>WEEKDAY(DM$4)=1</formula>
    </cfRule>
  </conditionalFormatting>
  <conditionalFormatting sqref="DM53">
    <cfRule type="expression" dxfId="54" priority="45">
      <formula>DM53&lt;&gt;""</formula>
    </cfRule>
  </conditionalFormatting>
  <conditionalFormatting sqref="DM54">
    <cfRule type="expression" dxfId="53" priority="44">
      <formula>DM54&lt;&gt;""</formula>
    </cfRule>
  </conditionalFormatting>
  <conditionalFormatting sqref="K53:DL54">
    <cfRule type="expression" dxfId="52" priority="41">
      <formula>ISERROR(MATCH(K$4,INDIRECT("データ!$B$2:$B$15"),0))=FALSE</formula>
    </cfRule>
    <cfRule type="expression" dxfId="51" priority="42">
      <formula>WEEKDAY(K$4)=7</formula>
    </cfRule>
    <cfRule type="expression" dxfId="50" priority="43">
      <formula>WEEKDAY(K$4)=1</formula>
    </cfRule>
  </conditionalFormatting>
  <conditionalFormatting sqref="K53:DL53">
    <cfRule type="expression" dxfId="49" priority="40">
      <formula>K53&lt;&gt;""</formula>
    </cfRule>
  </conditionalFormatting>
  <conditionalFormatting sqref="K54:DL54">
    <cfRule type="expression" dxfId="48" priority="39">
      <formula>K54&lt;&gt;""</formula>
    </cfRule>
  </conditionalFormatting>
  <conditionalFormatting sqref="DN55:DR56">
    <cfRule type="expression" dxfId="47" priority="36">
      <formula>ISERROR(MATCH(DN$4,INDIRECT("データ!$B$2:$B$15"),0))=FALSE</formula>
    </cfRule>
    <cfRule type="expression" dxfId="46" priority="37">
      <formula>WEEKDAY(DN$4)=7</formula>
    </cfRule>
    <cfRule type="expression" dxfId="45" priority="38">
      <formula>WEEKDAY(DN$4)=1</formula>
    </cfRule>
  </conditionalFormatting>
  <conditionalFormatting sqref="DN55:DR55">
    <cfRule type="expression" dxfId="44" priority="35">
      <formula>DN55&lt;&gt;""</formula>
    </cfRule>
  </conditionalFormatting>
  <conditionalFormatting sqref="DN56:DR56">
    <cfRule type="expression" dxfId="43" priority="34">
      <formula>DN56&lt;&gt;""</formula>
    </cfRule>
  </conditionalFormatting>
  <conditionalFormatting sqref="DM55:DM56">
    <cfRule type="expression" dxfId="42" priority="31">
      <formula>ISERROR(MATCH(DM$4,INDIRECT("データ!$B$2:$B$15"),0))=FALSE</formula>
    </cfRule>
    <cfRule type="expression" dxfId="41" priority="32">
      <formula>WEEKDAY(DM$4)=7</formula>
    </cfRule>
    <cfRule type="expression" dxfId="40" priority="33">
      <formula>WEEKDAY(DM$4)=1</formula>
    </cfRule>
  </conditionalFormatting>
  <conditionalFormatting sqref="DM55">
    <cfRule type="expression" dxfId="39" priority="30">
      <formula>DM55&lt;&gt;""</formula>
    </cfRule>
  </conditionalFormatting>
  <conditionalFormatting sqref="DM56">
    <cfRule type="expression" dxfId="38" priority="29">
      <formula>DM56&lt;&gt;""</formula>
    </cfRule>
  </conditionalFormatting>
  <conditionalFormatting sqref="K55:DL56">
    <cfRule type="expression" dxfId="37" priority="26">
      <formula>ISERROR(MATCH(K$4,INDIRECT("データ!$B$2:$B$15"),0))=FALSE</formula>
    </cfRule>
    <cfRule type="expression" dxfId="36" priority="27">
      <formula>WEEKDAY(K$4)=7</formula>
    </cfRule>
    <cfRule type="expression" dxfId="35" priority="28">
      <formula>WEEKDAY(K$4)=1</formula>
    </cfRule>
  </conditionalFormatting>
  <conditionalFormatting sqref="K55:DL55">
    <cfRule type="expression" dxfId="34" priority="25">
      <formula>K55&lt;&gt;""</formula>
    </cfRule>
  </conditionalFormatting>
  <conditionalFormatting sqref="K56:DL56">
    <cfRule type="expression" dxfId="33" priority="24">
      <formula>K56&lt;&gt;""</formula>
    </cfRule>
  </conditionalFormatting>
  <conditionalFormatting sqref="D67:D68">
    <cfRule type="expression" dxfId="32" priority="23">
      <formula>$C67=""</formula>
    </cfRule>
  </conditionalFormatting>
  <conditionalFormatting sqref="E67:I74">
    <cfRule type="expression" dxfId="31" priority="22">
      <formula>$C67=""</formula>
    </cfRule>
  </conditionalFormatting>
  <conditionalFormatting sqref="D67:D74">
    <cfRule type="expression" dxfId="30" priority="21">
      <formula>$C67=""</formula>
    </cfRule>
  </conditionalFormatting>
  <conditionalFormatting sqref="D69:D70 C67:C74">
    <cfRule type="expression" dxfId="29" priority="19">
      <formula>$I67="遂行中"</formula>
    </cfRule>
    <cfRule type="expression" dxfId="28" priority="20">
      <formula>$I67="完了"</formula>
    </cfRule>
  </conditionalFormatting>
  <conditionalFormatting sqref="E69:E74">
    <cfRule type="expression" dxfId="27" priority="18">
      <formula>$C69=""</formula>
    </cfRule>
  </conditionalFormatting>
  <conditionalFormatting sqref="F69:F74">
    <cfRule type="expression" dxfId="26" priority="17">
      <formula>$C69=""</formula>
    </cfRule>
  </conditionalFormatting>
  <conditionalFormatting sqref="G69:G74">
    <cfRule type="expression" dxfId="25" priority="16">
      <formula>$C69=""</formula>
    </cfRule>
  </conditionalFormatting>
  <conditionalFormatting sqref="E67:E68">
    <cfRule type="expression" dxfId="24" priority="15">
      <formula>$C67=""</formula>
    </cfRule>
  </conditionalFormatting>
  <conditionalFormatting sqref="F67:F68">
    <cfRule type="expression" dxfId="23" priority="14">
      <formula>$C67=""</formula>
    </cfRule>
  </conditionalFormatting>
  <conditionalFormatting sqref="G67:G68">
    <cfRule type="expression" dxfId="22" priority="13">
      <formula>$C67=""</formula>
    </cfRule>
  </conditionalFormatting>
  <conditionalFormatting sqref="D55:D56">
    <cfRule type="expression" dxfId="21" priority="12">
      <formula>$C55=""</formula>
    </cfRule>
  </conditionalFormatting>
  <conditionalFormatting sqref="E55:I62">
    <cfRule type="expression" dxfId="20" priority="11">
      <formula>$C55=""</formula>
    </cfRule>
  </conditionalFormatting>
  <conditionalFormatting sqref="D55:D62">
    <cfRule type="expression" dxfId="19" priority="10">
      <formula>$C55=""</formula>
    </cfRule>
  </conditionalFormatting>
  <conditionalFormatting sqref="D57:D58 C55:C62">
    <cfRule type="expression" dxfId="18" priority="8">
      <formula>$I55="遂行中"</formula>
    </cfRule>
    <cfRule type="expression" dxfId="17" priority="9">
      <formula>$I55="完了"</formula>
    </cfRule>
  </conditionalFormatting>
  <conditionalFormatting sqref="E57:E62">
    <cfRule type="expression" dxfId="16" priority="7">
      <formula>$C57=""</formula>
    </cfRule>
  </conditionalFormatting>
  <conditionalFormatting sqref="F57:F62">
    <cfRule type="expression" dxfId="15" priority="6">
      <formula>$C57=""</formula>
    </cfRule>
  </conditionalFormatting>
  <conditionalFormatting sqref="G57:G62">
    <cfRule type="expression" dxfId="14" priority="5">
      <formula>$C57=""</formula>
    </cfRule>
  </conditionalFormatting>
  <conditionalFormatting sqref="E55:E56">
    <cfRule type="expression" dxfId="13" priority="4">
      <formula>$C55=""</formula>
    </cfRule>
  </conditionalFormatting>
  <conditionalFormatting sqref="F55:F56">
    <cfRule type="expression" dxfId="12" priority="3">
      <formula>$C55=""</formula>
    </cfRule>
  </conditionalFormatting>
  <conditionalFormatting sqref="G55:G56">
    <cfRule type="expression" dxfId="11" priority="2">
      <formula>$C55=""</formula>
    </cfRule>
  </conditionalFormatting>
  <conditionalFormatting sqref="I45:I46">
    <cfRule type="expression" dxfId="10" priority="1">
      <formula>$C45=""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27" sqref="B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172</v>
      </c>
      <c r="BJ28" s="51">
        <f>ガント!BS132</f>
        <v>176</v>
      </c>
      <c r="BK28" s="51">
        <f>ガント!BT132</f>
        <v>180</v>
      </c>
      <c r="BL28" s="51">
        <f>ガント!BU132</f>
        <v>184</v>
      </c>
      <c r="BM28" s="51">
        <f>ガント!BV132</f>
        <v>197</v>
      </c>
      <c r="BN28" s="51">
        <f>ガント!BW132</f>
        <v>197</v>
      </c>
      <c r="BO28" s="51">
        <f>ガント!BX132</f>
        <v>197</v>
      </c>
      <c r="BP28" s="51">
        <f>ガント!BY132</f>
        <v>200</v>
      </c>
      <c r="BQ28" s="51">
        <f>ガント!BZ132</f>
        <v>203</v>
      </c>
      <c r="BR28" s="51">
        <f>ガント!CA132</f>
        <v>206</v>
      </c>
      <c r="BS28" s="51">
        <f>ガント!CB132</f>
        <v>209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158</v>
      </c>
      <c r="BC29" s="51">
        <f ca="1">IF(TODAY()&gt;=BC$27,ガント!BL133,NA())</f>
        <v>158</v>
      </c>
      <c r="BD29" s="51" t="e">
        <f ca="1">IF(TODAY()&gt;=BD$27,ガント!BM133,NA())</f>
        <v>#N/A</v>
      </c>
      <c r="BE29" s="51" t="e">
        <f ca="1">IF(TODAY()&gt;=BE$27,ガント!BN133,NA())</f>
        <v>#N/A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 t="e">
        <f ca="1">IF(TODAY()&gt;=BD$27,ガント!BM134,NA())</f>
        <v>#N/A</v>
      </c>
      <c r="BE30" s="48" t="e">
        <f ca="1">IF(TODAY()&gt;=BE$27,ガント!BN134,NA())</f>
        <v>#N/A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40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41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-111</v>
      </c>
      <c r="BC32" s="44">
        <f t="shared" ca="1" si="5"/>
        <v>-111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42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43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0.29746835443037972</v>
      </c>
      <c r="BC34" s="49">
        <f t="shared" ca="1" si="13"/>
        <v>0.29746835443037972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9" priority="1">
      <formula>ISERROR(MATCH(B$4,INDIRECT("データ!$B$2:$B$15"),0))=FALSE</formula>
    </cfRule>
    <cfRule type="expression" dxfId="8" priority="2">
      <formula>WEEKDAY(B$4)=7</formula>
    </cfRule>
    <cfRule type="expression" dxfId="7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1" sqref="F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91</v>
      </c>
      <c r="B3" s="62" t="s">
        <v>99</v>
      </c>
      <c r="C3" s="62" t="s">
        <v>92</v>
      </c>
      <c r="D3" s="62" t="s">
        <v>93</v>
      </c>
      <c r="E3" s="62" t="s">
        <v>94</v>
      </c>
      <c r="F3" s="62" t="s">
        <v>95</v>
      </c>
      <c r="G3" s="62" t="s">
        <v>96</v>
      </c>
      <c r="H3" s="62" t="s">
        <v>97</v>
      </c>
    </row>
    <row r="4" spans="1:8" ht="27" x14ac:dyDescent="0.15">
      <c r="A4" s="67" t="s">
        <v>101</v>
      </c>
      <c r="B4" s="64" t="s">
        <v>102</v>
      </c>
      <c r="C4" s="64" t="s">
        <v>100</v>
      </c>
      <c r="D4" s="65" t="s">
        <v>103</v>
      </c>
      <c r="E4" s="64" t="s">
        <v>98</v>
      </c>
      <c r="F4" s="65" t="s">
        <v>104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119</v>
      </c>
      <c r="C5" s="64" t="s">
        <v>120</v>
      </c>
      <c r="D5" s="65" t="s">
        <v>121</v>
      </c>
      <c r="E5" s="64" t="s">
        <v>117</v>
      </c>
      <c r="F5" s="65" t="s">
        <v>122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123</v>
      </c>
      <c r="C6" s="64" t="s">
        <v>100</v>
      </c>
      <c r="D6" s="65" t="s">
        <v>124</v>
      </c>
      <c r="E6" s="64" t="s">
        <v>117</v>
      </c>
      <c r="F6" s="65" t="s">
        <v>125</v>
      </c>
      <c r="G6" s="64"/>
      <c r="H6" s="65"/>
    </row>
    <row r="7" spans="1:8" ht="27" x14ac:dyDescent="0.15">
      <c r="A7" s="63">
        <f t="shared" si="0"/>
        <v>3</v>
      </c>
      <c r="B7" s="64" t="s">
        <v>123</v>
      </c>
      <c r="C7" s="64" t="s">
        <v>100</v>
      </c>
      <c r="D7" s="65" t="s">
        <v>126</v>
      </c>
      <c r="E7" s="64" t="s">
        <v>98</v>
      </c>
      <c r="F7" s="65" t="s">
        <v>127</v>
      </c>
      <c r="G7" s="64"/>
      <c r="H7" s="65"/>
    </row>
    <row r="8" spans="1:8" ht="27" x14ac:dyDescent="0.15">
      <c r="A8" s="63">
        <f t="shared" si="0"/>
        <v>4</v>
      </c>
      <c r="B8" s="64" t="s">
        <v>102</v>
      </c>
      <c r="C8" s="64" t="s">
        <v>100</v>
      </c>
      <c r="D8" s="65" t="s">
        <v>128</v>
      </c>
      <c r="E8" s="64" t="s">
        <v>98</v>
      </c>
      <c r="F8" s="65" t="s">
        <v>129</v>
      </c>
      <c r="G8" s="64"/>
      <c r="H8" s="65"/>
    </row>
    <row r="9" spans="1:8" ht="27" x14ac:dyDescent="0.15">
      <c r="A9" s="63">
        <f t="shared" si="0"/>
        <v>5</v>
      </c>
      <c r="B9" s="64" t="s">
        <v>102</v>
      </c>
      <c r="C9" s="64" t="s">
        <v>123</v>
      </c>
      <c r="D9" s="65" t="s">
        <v>130</v>
      </c>
      <c r="E9" s="64" t="s">
        <v>117</v>
      </c>
      <c r="F9" s="65" t="s">
        <v>131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136</v>
      </c>
      <c r="C10" s="64" t="s">
        <v>137</v>
      </c>
      <c r="D10" s="65" t="s">
        <v>138</v>
      </c>
      <c r="E10" s="64" t="s">
        <v>98</v>
      </c>
      <c r="F10" s="65" t="s">
        <v>146</v>
      </c>
      <c r="G10" s="64"/>
      <c r="H10" s="65"/>
    </row>
    <row r="11" spans="1:8" ht="27" x14ac:dyDescent="0.15">
      <c r="A11" s="63">
        <f t="shared" si="1"/>
        <v>7</v>
      </c>
      <c r="B11" s="64" t="s">
        <v>142</v>
      </c>
      <c r="C11" s="64" t="s">
        <v>143</v>
      </c>
      <c r="D11" s="65" t="s">
        <v>144</v>
      </c>
      <c r="E11" s="64" t="s">
        <v>117</v>
      </c>
      <c r="F11" s="65" t="s">
        <v>145</v>
      </c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6" priority="4">
      <formula>$E4="完了"</formula>
    </cfRule>
  </conditionalFormatting>
  <conditionalFormatting sqref="C4 C10:C29">
    <cfRule type="expression" dxfId="5" priority="3">
      <formula>$E4="完了"</formula>
    </cfRule>
  </conditionalFormatting>
  <conditionalFormatting sqref="A5:B9 D5:H9">
    <cfRule type="expression" dxfId="4" priority="2">
      <formula>$E5="完了"</formula>
    </cfRule>
  </conditionalFormatting>
  <conditionalFormatting sqref="C5:C9">
    <cfRule type="expression" dxfId="3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A19" workbookViewId="0">
      <selection activeCell="G34" activeCellId="1" sqref="A1:Q2 G34"/>
    </sheetView>
  </sheetViews>
  <sheetFormatPr defaultRowHeight="13.5" x14ac:dyDescent="0.15"/>
  <cols>
    <col min="1" max="1" width="5.25" bestFit="1" customWidth="1"/>
    <col min="2" max="6" width="5.5" bestFit="1" customWidth="1"/>
    <col min="7" max="17" width="6.5" bestFit="1" customWidth="1"/>
  </cols>
  <sheetData>
    <row r="1" spans="1:17" ht="14.25" thickBot="1" x14ac:dyDescent="0.2">
      <c r="A1" s="69" t="s">
        <v>38</v>
      </c>
      <c r="B1" s="52">
        <v>41740</v>
      </c>
      <c r="C1" s="52">
        <v>41747</v>
      </c>
      <c r="D1" s="52">
        <v>41754</v>
      </c>
      <c r="E1" s="52">
        <v>41761</v>
      </c>
      <c r="F1" s="52">
        <v>41768</v>
      </c>
      <c r="G1" s="52">
        <v>41775</v>
      </c>
      <c r="H1" s="52">
        <v>41782</v>
      </c>
      <c r="I1" s="52">
        <v>41789</v>
      </c>
      <c r="J1" s="52">
        <v>41796</v>
      </c>
      <c r="K1" s="52">
        <v>41803</v>
      </c>
      <c r="L1" s="52">
        <v>41810</v>
      </c>
      <c r="M1" s="52">
        <v>41817</v>
      </c>
      <c r="N1" s="52">
        <v>41824</v>
      </c>
      <c r="O1" s="52">
        <v>41831</v>
      </c>
      <c r="P1" s="52">
        <v>41838</v>
      </c>
      <c r="Q1" s="52">
        <v>41845</v>
      </c>
    </row>
    <row r="2" spans="1:17" ht="14.25" thickTop="1" x14ac:dyDescent="0.15">
      <c r="A2" s="68" t="s">
        <v>141</v>
      </c>
      <c r="B2" s="51">
        <v>7</v>
      </c>
      <c r="C2" s="51">
        <v>31</v>
      </c>
      <c r="D2" s="51">
        <v>59</v>
      </c>
      <c r="E2" s="51">
        <v>65</v>
      </c>
      <c r="F2" s="51">
        <v>79</v>
      </c>
      <c r="G2" s="51">
        <v>104</v>
      </c>
      <c r="H2" s="51">
        <v>130</v>
      </c>
      <c r="I2" s="51">
        <v>156</v>
      </c>
      <c r="J2" s="51">
        <v>182</v>
      </c>
      <c r="K2" s="51">
        <v>207</v>
      </c>
      <c r="L2" s="51">
        <v>233</v>
      </c>
      <c r="M2" s="51">
        <v>259</v>
      </c>
      <c r="N2" s="51">
        <v>285</v>
      </c>
      <c r="O2" s="51">
        <v>307</v>
      </c>
      <c r="P2" s="51">
        <v>333</v>
      </c>
      <c r="Q2" s="51">
        <v>360</v>
      </c>
    </row>
  </sheetData>
  <phoneticPr fontId="1"/>
  <conditionalFormatting sqref="B1:Q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45</v>
      </c>
      <c r="B1" s="35" t="s">
        <v>46</v>
      </c>
      <c r="C1" s="94" t="s">
        <v>47</v>
      </c>
      <c r="D1" s="95"/>
      <c r="E1" s="96"/>
      <c r="F1" s="35" t="s">
        <v>48</v>
      </c>
      <c r="G1" s="35" t="s">
        <v>49</v>
      </c>
      <c r="H1" s="35" t="s">
        <v>23</v>
      </c>
      <c r="I1" s="35" t="s">
        <v>105</v>
      </c>
    </row>
    <row r="2" spans="1:9" x14ac:dyDescent="0.15">
      <c r="B2" s="53">
        <v>1</v>
      </c>
      <c r="C2" s="54"/>
      <c r="D2" s="55" t="s">
        <v>50</v>
      </c>
      <c r="E2" s="56">
        <v>41740</v>
      </c>
      <c r="F2" s="53" t="s">
        <v>51</v>
      </c>
      <c r="G2" s="53" t="s">
        <v>52</v>
      </c>
      <c r="H2" s="53" t="s">
        <v>53</v>
      </c>
      <c r="I2" s="57" t="s">
        <v>89</v>
      </c>
    </row>
    <row r="3" spans="1:9" x14ac:dyDescent="0.15">
      <c r="A3" t="s">
        <v>54</v>
      </c>
      <c r="B3" s="53">
        <v>2</v>
      </c>
      <c r="C3" s="54">
        <v>41743</v>
      </c>
      <c r="D3" s="55" t="s">
        <v>50</v>
      </c>
      <c r="E3" s="56">
        <v>41747</v>
      </c>
      <c r="F3" s="53" t="s">
        <v>55</v>
      </c>
      <c r="G3" s="53" t="s">
        <v>56</v>
      </c>
      <c r="H3" s="53" t="s">
        <v>57</v>
      </c>
      <c r="I3" s="58"/>
    </row>
    <row r="4" spans="1:9" x14ac:dyDescent="0.15">
      <c r="B4" s="53">
        <v>3</v>
      </c>
      <c r="C4" s="54">
        <v>41750</v>
      </c>
      <c r="D4" s="55" t="s">
        <v>50</v>
      </c>
      <c r="E4" s="56">
        <v>41754</v>
      </c>
      <c r="F4" s="53" t="s">
        <v>58</v>
      </c>
      <c r="G4" s="53" t="s">
        <v>59</v>
      </c>
      <c r="H4" s="53" t="s">
        <v>60</v>
      </c>
      <c r="I4" s="58" t="s">
        <v>61</v>
      </c>
    </row>
    <row r="5" spans="1:9" x14ac:dyDescent="0.15">
      <c r="B5" s="53">
        <v>4</v>
      </c>
      <c r="C5" s="54">
        <v>41757</v>
      </c>
      <c r="D5" s="55" t="s">
        <v>62</v>
      </c>
      <c r="E5" s="56">
        <v>41768</v>
      </c>
      <c r="F5" s="53" t="s">
        <v>63</v>
      </c>
      <c r="G5" s="53" t="s">
        <v>64</v>
      </c>
      <c r="H5" s="53" t="s">
        <v>65</v>
      </c>
      <c r="I5" s="57"/>
    </row>
    <row r="6" spans="1:9" x14ac:dyDescent="0.15">
      <c r="A6" t="s">
        <v>66</v>
      </c>
      <c r="B6" s="53">
        <v>5</v>
      </c>
      <c r="C6" s="54">
        <v>41771</v>
      </c>
      <c r="D6" s="55" t="s">
        <v>62</v>
      </c>
      <c r="E6" s="56">
        <v>41775</v>
      </c>
      <c r="F6" s="53" t="s">
        <v>67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62</v>
      </c>
      <c r="E7" s="56">
        <v>41782</v>
      </c>
      <c r="F7" s="53" t="s">
        <v>67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62</v>
      </c>
      <c r="E8" s="56">
        <v>41789</v>
      </c>
      <c r="F8" s="53" t="s">
        <v>67</v>
      </c>
      <c r="G8" s="53" t="s">
        <v>68</v>
      </c>
      <c r="H8" s="53" t="s">
        <v>69</v>
      </c>
      <c r="I8" s="57"/>
    </row>
    <row r="9" spans="1:9" x14ac:dyDescent="0.15">
      <c r="B9" s="53">
        <v>8</v>
      </c>
      <c r="C9" s="54">
        <v>41792</v>
      </c>
      <c r="D9" s="55" t="s">
        <v>62</v>
      </c>
      <c r="E9" s="56">
        <v>41796</v>
      </c>
      <c r="F9" s="53" t="s">
        <v>70</v>
      </c>
      <c r="G9" s="53" t="s">
        <v>39</v>
      </c>
      <c r="H9" s="53" t="s">
        <v>71</v>
      </c>
      <c r="I9" s="57"/>
    </row>
    <row r="10" spans="1:9" x14ac:dyDescent="0.15">
      <c r="A10" t="s">
        <v>72</v>
      </c>
      <c r="B10" s="53">
        <v>9</v>
      </c>
      <c r="C10" s="54">
        <v>41799</v>
      </c>
      <c r="D10" s="55" t="s">
        <v>62</v>
      </c>
      <c r="E10" s="56">
        <v>41803</v>
      </c>
      <c r="F10" s="53" t="s">
        <v>73</v>
      </c>
      <c r="G10" s="53"/>
      <c r="H10" s="53" t="s">
        <v>74</v>
      </c>
      <c r="I10" s="57"/>
    </row>
    <row r="11" spans="1:9" x14ac:dyDescent="0.15">
      <c r="B11" s="53">
        <v>10</v>
      </c>
      <c r="C11" s="54">
        <v>41806</v>
      </c>
      <c r="D11" s="55" t="s">
        <v>62</v>
      </c>
      <c r="E11" s="56">
        <v>41810</v>
      </c>
      <c r="F11" s="53" t="s">
        <v>75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62</v>
      </c>
      <c r="E12" s="56">
        <v>41817</v>
      </c>
      <c r="F12" s="53" t="s">
        <v>75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62</v>
      </c>
      <c r="E13" s="56">
        <v>41824</v>
      </c>
      <c r="F13" s="53" t="s">
        <v>75</v>
      </c>
      <c r="G13" s="53" t="s">
        <v>76</v>
      </c>
      <c r="H13" s="53" t="s">
        <v>77</v>
      </c>
      <c r="I13" s="57"/>
    </row>
    <row r="14" spans="1:9" x14ac:dyDescent="0.15">
      <c r="B14" s="53">
        <v>13</v>
      </c>
      <c r="C14" s="54">
        <v>41827</v>
      </c>
      <c r="D14" s="55" t="s">
        <v>62</v>
      </c>
      <c r="E14" s="56">
        <v>41831</v>
      </c>
      <c r="F14" s="53" t="s">
        <v>78</v>
      </c>
      <c r="G14" s="53" t="s">
        <v>79</v>
      </c>
      <c r="H14" s="53" t="s">
        <v>80</v>
      </c>
      <c r="I14" s="57"/>
    </row>
    <row r="15" spans="1:9" x14ac:dyDescent="0.15">
      <c r="A15" t="s">
        <v>81</v>
      </c>
      <c r="B15" s="53">
        <v>14</v>
      </c>
      <c r="C15" s="54">
        <v>41834</v>
      </c>
      <c r="D15" s="55" t="s">
        <v>62</v>
      </c>
      <c r="E15" s="56">
        <v>41838</v>
      </c>
      <c r="F15" s="53" t="s">
        <v>82</v>
      </c>
      <c r="G15" s="53" t="s">
        <v>83</v>
      </c>
      <c r="H15" s="53" t="s">
        <v>84</v>
      </c>
      <c r="I15" s="57"/>
    </row>
    <row r="16" spans="1:9" x14ac:dyDescent="0.15">
      <c r="B16" s="53">
        <v>15</v>
      </c>
      <c r="C16" s="54">
        <v>41841</v>
      </c>
      <c r="D16" s="55" t="s">
        <v>62</v>
      </c>
      <c r="E16" s="56">
        <v>41845</v>
      </c>
      <c r="F16" s="53" t="s">
        <v>85</v>
      </c>
      <c r="G16" s="53" t="s">
        <v>86</v>
      </c>
      <c r="H16" s="53" t="s">
        <v>84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7" t="s">
        <v>18</v>
      </c>
      <c r="C1" s="97"/>
      <c r="D1" s="9" t="s">
        <v>27</v>
      </c>
    </row>
    <row r="2" spans="1:4" x14ac:dyDescent="0.15">
      <c r="A2" s="21" t="s">
        <v>132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133</v>
      </c>
      <c r="B3" s="22">
        <v>41760</v>
      </c>
      <c r="C3" s="21" t="s">
        <v>19</v>
      </c>
    </row>
    <row r="4" spans="1:4" x14ac:dyDescent="0.15">
      <c r="A4" s="21" t="s">
        <v>134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2014-06-03T09:23:51Z</dcterms:modified>
</cp:coreProperties>
</file>