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230" windowHeight="12000" tabRatio="835" firstSheet="3" activeTab="10"/>
  </bookViews>
  <sheets>
    <sheet name="Introduction" sheetId="9" r:id="rId1"/>
    <sheet name="VV &amp; TS &amp; DIR" sheetId="1" r:id="rId2"/>
    <sheet name="Cryostat &amp; CST" sheetId="12" r:id="rId3"/>
    <sheet name="CS &amp; PF coils" sheetId="7" r:id="rId4"/>
    <sheet name="VS coils" sheetId="14" r:id="rId5"/>
    <sheet name="Correction coils" sheetId="17" r:id="rId6"/>
    <sheet name="ELM coils" sheetId="6" r:id="rId7"/>
    <sheet name="Target separatrix" sheetId="8" r:id="rId8"/>
    <sheet name="FW &amp; Divertor" sheetId="3" r:id="rId9"/>
    <sheet name="Min plasma-wall gap" sheetId="16" r:id="rId10"/>
    <sheet name="TF coils busbars" sheetId="10" r:id="rId11"/>
    <sheet name="Field from building" sheetId="13" r:id="rId12"/>
  </sheets>
  <definedNames>
    <definedName name="OLE_LINK6" localSheetId="3">'CS &amp; PF coils'!$B$100</definedName>
  </definedNames>
  <calcPr calcId="145621"/>
</workbook>
</file>

<file path=xl/calcChain.xml><?xml version="1.0" encoding="utf-8"?>
<calcChain xmlns="http://schemas.openxmlformats.org/spreadsheetml/2006/main">
  <c r="J75" i="6" l="1"/>
  <c r="J74" i="6"/>
  <c r="J73" i="6"/>
  <c r="H75" i="6"/>
  <c r="H74" i="6"/>
  <c r="H73" i="6"/>
  <c r="I75" i="6"/>
  <c r="I74" i="6"/>
  <c r="I73" i="6"/>
  <c r="G75" i="6"/>
  <c r="G74" i="6"/>
  <c r="G73" i="6"/>
  <c r="F67" i="14"/>
  <c r="F69" i="14" s="1"/>
  <c r="F73" i="14"/>
  <c r="C75" i="14" s="1"/>
  <c r="E7" i="13"/>
  <c r="E8" i="13"/>
  <c r="E9" i="13"/>
  <c r="E20" i="13" s="1"/>
  <c r="E10" i="13"/>
  <c r="E11" i="13"/>
  <c r="E12" i="13"/>
  <c r="E13" i="13"/>
  <c r="E14" i="13"/>
  <c r="E15" i="13"/>
  <c r="E16" i="13"/>
  <c r="E17" i="13"/>
  <c r="E18" i="13"/>
  <c r="E19" i="13"/>
</calcChain>
</file>

<file path=xl/sharedStrings.xml><?xml version="1.0" encoding="utf-8"?>
<sst xmlns="http://schemas.openxmlformats.org/spreadsheetml/2006/main" count="371" uniqueCount="255">
  <si>
    <t>VV Inner shell centreline</t>
  </si>
  <si>
    <t>VV Outer shell centreline</t>
  </si>
  <si>
    <t>R, m</t>
  </si>
  <si>
    <t>Z, m</t>
  </si>
  <si>
    <t>SS ring centreline</t>
  </si>
  <si>
    <t>Upper CTS</t>
  </si>
  <si>
    <r>
      <t xml:space="preserve">Thickness of the CTS elements is 10 mm. Resistivity is 0.5 </t>
    </r>
    <r>
      <rPr>
        <b/>
        <sz val="11"/>
        <rFont val="Symbol"/>
        <family val="1"/>
        <charset val="2"/>
      </rPr>
      <t>mW</t>
    </r>
    <r>
      <rPr>
        <b/>
        <sz val="11"/>
        <rFont val="Arial"/>
        <charset val="128"/>
      </rPr>
      <t>m (20C)</t>
    </r>
  </si>
  <si>
    <t>Cryostat toroidal rib 1</t>
  </si>
  <si>
    <t>Cryostat toroidal rib 2</t>
  </si>
  <si>
    <t>Cryostat toroidal rib 3</t>
  </si>
  <si>
    <t>Cryostat toroidal rib 4</t>
  </si>
  <si>
    <r>
      <t>Vacuum Vessel has two shells made of SS. Each shell has thickness 60 mm. Resistivity of SS at 100C is 0.8</t>
    </r>
    <r>
      <rPr>
        <b/>
        <sz val="11"/>
        <rFont val="Symbol"/>
        <family val="1"/>
        <charset val="2"/>
      </rPr>
      <t>mW</t>
    </r>
    <r>
      <rPr>
        <b/>
        <sz val="11"/>
        <rFont val="Arial"/>
      </rPr>
      <t>m [222W3R]</t>
    </r>
  </si>
  <si>
    <t>Cryostat – global view</t>
  </si>
  <si>
    <t>Cryostat – detail of the bottom wall – reinforcements removed from view</t>
  </si>
  <si>
    <t>Cryostat – detail of the upper wall</t>
  </si>
  <si>
    <t>Coil</t>
  </si>
  <si>
    <t>N</t>
  </si>
  <si>
    <t>CS3U</t>
  </si>
  <si>
    <t>CS2U</t>
  </si>
  <si>
    <t>CS1U</t>
  </si>
  <si>
    <t>CS1L</t>
  </si>
  <si>
    <t>CS2L</t>
  </si>
  <si>
    <t>CS3L</t>
  </si>
  <si>
    <t>PF1</t>
  </si>
  <si>
    <t>PF2</t>
  </si>
  <si>
    <t>PF3</t>
  </si>
  <si>
    <t>PF4</t>
  </si>
  <si>
    <t>PF5</t>
  </si>
  <si>
    <t>PF6</t>
  </si>
  <si>
    <r>
      <t>D</t>
    </r>
    <r>
      <rPr>
        <b/>
        <sz val="10"/>
        <rFont val="Arial"/>
        <family val="2"/>
      </rPr>
      <t>R, m</t>
    </r>
  </si>
  <si>
    <r>
      <t>D</t>
    </r>
    <r>
      <rPr>
        <b/>
        <sz val="10"/>
        <rFont val="Arial"/>
        <family val="2"/>
      </rPr>
      <t>Z, m</t>
    </r>
  </si>
  <si>
    <t>DIR centreline</t>
  </si>
  <si>
    <t>First Wall</t>
  </si>
  <si>
    <t>Divertor</t>
  </si>
  <si>
    <t>I, kA</t>
  </si>
  <si>
    <t>V, kV</t>
  </si>
  <si>
    <t>On-load voltage produced by one converter</t>
  </si>
  <si>
    <t>Maximum number of converters</t>
  </si>
  <si>
    <t>First Plasma</t>
  </si>
  <si>
    <t>VS1</t>
  </si>
  <si>
    <t>Basic configuration</t>
  </si>
  <si>
    <t>Total resistance of VS3 coils:</t>
  </si>
  <si>
    <t>Total resistance of busbar in VS3 cirsuit:</t>
  </si>
  <si>
    <t>Total resistance in VS3 cirsuit:</t>
  </si>
  <si>
    <t>Total inductance of VS3 coils:</t>
  </si>
  <si>
    <t>Total inductance of busbar in VS3 cirsuit:</t>
  </si>
  <si>
    <t>Total inductance of VS3 cirsuit:</t>
  </si>
  <si>
    <t>L/R time:</t>
  </si>
  <si>
    <t>s</t>
  </si>
  <si>
    <r>
      <t xml:space="preserve">Thickness of the cryostat elements is 50 mm. Resistivity is 0.71 </t>
    </r>
    <r>
      <rPr>
        <b/>
        <sz val="11"/>
        <rFont val="Symbol"/>
        <family val="1"/>
        <charset val="2"/>
      </rPr>
      <t>mW</t>
    </r>
    <r>
      <rPr>
        <b/>
        <sz val="11"/>
        <rFont val="Arial"/>
        <charset val="128"/>
      </rPr>
      <t>m (20C)</t>
    </r>
  </si>
  <si>
    <t>Paramerets of the effective coil producing magnetic field similar to that of the TF coil busbars:</t>
  </si>
  <si>
    <t>Toroidally conducting elements of Vacuum Vessel (VV), Triangular Support (TS) and Diverter Inboard Rail (DIR)</t>
  </si>
  <si>
    <t>Toroidally conducting elements of Cryostat and Cryostat Thermal Shield (CTS)</t>
  </si>
  <si>
    <t>Reference: [2WAP56]</t>
  </si>
  <si>
    <t>CS and PF coils</t>
  </si>
  <si>
    <t>VS in-vessel coils (stablizing circuit VS3)</t>
  </si>
  <si>
    <t xml:space="preserve">Target separatrix (full bore plasma) </t>
  </si>
  <si>
    <t>Reference: [2ACJT3_v.3]</t>
  </si>
  <si>
    <t>Plasma facing line of First Wall and Divertor</t>
  </si>
  <si>
    <t>TF coil busbars (equivalent coil)</t>
  </si>
  <si>
    <t>Ieff, kA</t>
  </si>
  <si>
    <t>Cryostat and Lower CTS</t>
  </si>
  <si>
    <t>heff, mm</t>
  </si>
  <si>
    <t>Comment</t>
  </si>
  <si>
    <t>h, mm</t>
  </si>
  <si>
    <t>Cryostat</t>
  </si>
  <si>
    <t>Cryostat with Lower CTS</t>
  </si>
  <si>
    <r>
      <t>r, mW</t>
    </r>
    <r>
      <rPr>
        <b/>
        <sz val="10"/>
        <rFont val="Arial"/>
      </rPr>
      <t>m</t>
    </r>
  </si>
  <si>
    <t>I, MAt</t>
  </si>
  <si>
    <t>M, MAm2</t>
  </si>
  <si>
    <t>Pl</t>
  </si>
  <si>
    <t>References: [2FQNHL]</t>
  </si>
  <si>
    <t>Magnetic field from the biulding at breakdown</t>
  </si>
  <si>
    <t>Current and magnetic moment at breakdown (120Wb)</t>
  </si>
  <si>
    <t>Magnetic field from building at breakdown (120Wb)</t>
  </si>
  <si>
    <t>Total magnetic moment (Mo):</t>
  </si>
  <si>
    <t>Bro, T</t>
  </si>
  <si>
    <t>Bzo, T</t>
  </si>
  <si>
    <t>Magnetic field from the building is proportional to the total magnetic moment of the PF system (Mtot).</t>
  </si>
  <si>
    <t>Location and current in effective coils (120Wb)</t>
  </si>
  <si>
    <t>This magnetic field can be approximately reproduced by the field from two effective coils:</t>
  </si>
  <si>
    <r>
      <t xml:space="preserve">Note: Here after the breakdown PF system generates </t>
    </r>
    <r>
      <rPr>
        <b/>
        <u/>
        <sz val="10"/>
        <color indexed="20"/>
        <rFont val="Arial"/>
        <family val="2"/>
      </rPr>
      <t>negative</t>
    </r>
    <r>
      <rPr>
        <b/>
        <sz val="10"/>
        <color indexed="20"/>
        <rFont val="Arial"/>
        <family val="2"/>
      </rPr>
      <t xml:space="preserve"> plasma current (negative current in CS)</t>
    </r>
  </si>
  <si>
    <t>Ieffo, kA</t>
  </si>
  <si>
    <t>Parameters of VS3 circuit</t>
  </si>
  <si>
    <r>
      <t xml:space="preserve">Maximum value of on-load voltage produced by the power supply is </t>
    </r>
    <r>
      <rPr>
        <b/>
        <sz val="10"/>
        <color indexed="10"/>
        <rFont val="Arial"/>
        <family val="2"/>
      </rPr>
      <t>2.3 kV</t>
    </r>
    <r>
      <rPr>
        <b/>
        <sz val="10"/>
        <rFont val="Arial"/>
        <family val="2"/>
      </rPr>
      <t xml:space="preserve"> </t>
    </r>
  </si>
  <si>
    <t>Vacuum Vessel</t>
  </si>
  <si>
    <t>Triangular Support</t>
  </si>
  <si>
    <r>
      <t>Divertor Inboard Rail (DIR) is modelled by a conducting ring with the effective thickness 80 mm and resistivity 0.9</t>
    </r>
    <r>
      <rPr>
        <b/>
        <sz val="10"/>
        <rFont val="Symbol"/>
        <family val="1"/>
        <charset val="2"/>
      </rPr>
      <t>mW</t>
    </r>
    <r>
      <rPr>
        <b/>
        <sz val="10"/>
        <rFont val="Arial"/>
        <family val="2"/>
      </rPr>
      <t>m.</t>
    </r>
  </si>
  <si>
    <t>Divertor Inboard Rail</t>
  </si>
  <si>
    <t xml:space="preserve">         If plasma current is positive, the sign of all currents should be changed.</t>
  </si>
  <si>
    <t>Note: Magnetic fields are positive in the case of positive plasma current</t>
  </si>
  <si>
    <t>Note: Currents in the effective coils are positive in the case of positive plasma current</t>
  </si>
  <si>
    <r>
      <t>m</t>
    </r>
    <r>
      <rPr>
        <b/>
        <sz val="10"/>
        <rFont val="Symbol"/>
        <family val="1"/>
        <charset val="2"/>
      </rPr>
      <t>W</t>
    </r>
  </si>
  <si>
    <r>
      <t>m</t>
    </r>
    <r>
      <rPr>
        <b/>
        <sz val="10"/>
        <color indexed="10"/>
        <rFont val="Symbol"/>
        <family val="1"/>
        <charset val="2"/>
      </rPr>
      <t>W</t>
    </r>
  </si>
  <si>
    <t>mH</t>
  </si>
  <si>
    <t>inner diameter:</t>
  </si>
  <si>
    <t>outer diameter:</t>
  </si>
  <si>
    <t>Conductor</t>
  </si>
  <si>
    <t>resistivity:</t>
  </si>
  <si>
    <t>mm</t>
  </si>
  <si>
    <r>
      <t>mW</t>
    </r>
    <r>
      <rPr>
        <b/>
        <sz val="12"/>
        <rFont val="Arial"/>
      </rPr>
      <t>m</t>
    </r>
  </si>
  <si>
    <t>Upper</t>
  </si>
  <si>
    <t>Lower</t>
  </si>
  <si>
    <t>Inclination of a coil “foot” relative to the horizontal plane [deg.]:</t>
  </si>
  <si>
    <t>VS coil sross section</t>
  </si>
  <si>
    <t>Number of turns in each coil:</t>
  </si>
  <si>
    <t>Coil:</t>
  </si>
  <si>
    <t>R-coordinate of the centreline of four conductors in a coil, Rc [m]:</t>
  </si>
  <si>
    <t>Z-coordinate of the centreline of four conductors in a coil, Zc [m]:</t>
  </si>
  <si>
    <t>ELM in-vessel coils (for ELM mitigation &amp; RWM stabilization)</t>
  </si>
  <si>
    <t>Reference: A.Martin, E.Daly, A.Kavin (emails in March 2010)</t>
  </si>
  <si>
    <r>
      <t xml:space="preserve">ELM coils are shown in </t>
    </r>
    <r>
      <rPr>
        <b/>
        <sz val="10"/>
        <color indexed="57"/>
        <rFont val="Arial"/>
        <family val="2"/>
      </rPr>
      <t>green</t>
    </r>
    <r>
      <rPr>
        <b/>
        <sz val="10"/>
        <rFont val="Arial"/>
        <family val="2"/>
      </rPr>
      <t xml:space="preserve">, VS coils are shown in </t>
    </r>
    <r>
      <rPr>
        <b/>
        <sz val="10"/>
        <color indexed="12"/>
        <rFont val="Arial"/>
        <family val="2"/>
      </rPr>
      <t>blue</t>
    </r>
    <r>
      <rPr>
        <b/>
        <sz val="10"/>
        <rFont val="Arial"/>
        <family val="2"/>
      </rPr>
      <t xml:space="preserve">. R, Z coordinates are at the </t>
    </r>
    <r>
      <rPr>
        <b/>
        <sz val="10"/>
        <color indexed="10"/>
        <rFont val="Arial"/>
        <family val="2"/>
      </rPr>
      <t>room temperature</t>
    </r>
  </si>
  <si>
    <t>Equatorial</t>
  </si>
  <si>
    <t>Room temperature</t>
  </si>
  <si>
    <t>Operating temperature</t>
  </si>
  <si>
    <t>R1c, m</t>
  </si>
  <si>
    <t>Z1c, m</t>
  </si>
  <si>
    <t>R2c, m</t>
  </si>
  <si>
    <t>Z2c, m</t>
  </si>
  <si>
    <t>Reference: A.Martin and E.Daly (emails in March 2010)</t>
  </si>
  <si>
    <t>Date of issue of this page: 14 January 2010</t>
  </si>
  <si>
    <t xml:space="preserve">At 4K the horizontal plane of the TGCS is 10mm below the TF magnet and CS midplane [2EP2GB]. </t>
  </si>
  <si>
    <r>
      <t>Comments:</t>
    </r>
    <r>
      <rPr>
        <sz val="10"/>
        <rFont val="Arial"/>
      </rPr>
      <t xml:space="preserve"> The co-ordinates are given in the CATIA system of co-ordinate (TGCS).</t>
    </r>
  </si>
  <si>
    <t>Location of the CS and PF coil conductors (R, Z co-ordinates of the cross section centre), their</t>
  </si>
  <si>
    <t>Co-ordinates of the Target Separatrix in</t>
  </si>
  <si>
    <t>the CATIA system of co-ordinate (TGCS)</t>
  </si>
  <si>
    <t>Co-ordinates of the First Wall and Divertor plasma facing line</t>
  </si>
  <si>
    <t>Co-ordinates of the VV shell centreline at 103C in the CATIA system of co-ordinate (TGCS)</t>
  </si>
  <si>
    <t>Coordinates of the coil centrelines at 103C in the CATIA system of co-ordinate</t>
  </si>
  <si>
    <t>(at 103C, CATIA system of co-ordinates)</t>
  </si>
  <si>
    <r>
      <t>radial and vertical sizes (</t>
    </r>
    <r>
      <rPr>
        <b/>
        <sz val="10"/>
        <color indexed="12"/>
        <rFont val="Symbol"/>
        <family val="1"/>
        <charset val="2"/>
      </rPr>
      <t>D</t>
    </r>
    <r>
      <rPr>
        <b/>
        <sz val="10"/>
        <color indexed="12"/>
        <rFont val="Arial"/>
        <family val="2"/>
      </rPr>
      <t xml:space="preserve">R, </t>
    </r>
    <r>
      <rPr>
        <b/>
        <sz val="10"/>
        <color indexed="12"/>
        <rFont val="Symbol"/>
        <family val="1"/>
        <charset val="2"/>
      </rPr>
      <t>D</t>
    </r>
    <r>
      <rPr>
        <b/>
        <sz val="10"/>
        <color indexed="12"/>
        <rFont val="Arial"/>
        <family val="2"/>
      </rPr>
      <t xml:space="preserve">Z) and number of turns (N) (4K without ground insulation) </t>
    </r>
  </si>
  <si>
    <t>Limiter operation (7.5 MW)</t>
  </si>
  <si>
    <t xml:space="preserve"> Flat top, divertor operation (550 MW)</t>
  </si>
  <si>
    <t>Short name</t>
  </si>
  <si>
    <t>Long name</t>
  </si>
  <si>
    <t>1bot</t>
  </si>
  <si>
    <t>Bottom of FW1</t>
  </si>
  <si>
    <t>1mid</t>
  </si>
  <si>
    <t>Middle of FW1</t>
  </si>
  <si>
    <t>n01/02</t>
  </si>
  <si>
    <t>Intermediate node between FW1 and FW2</t>
  </si>
  <si>
    <t>2mid</t>
  </si>
  <si>
    <t>Middle of FW2</t>
  </si>
  <si>
    <t>n02/03</t>
  </si>
  <si>
    <t>Intermediate node between FW2 and FW3</t>
  </si>
  <si>
    <t>3mid</t>
  </si>
  <si>
    <t>Middle of FW3</t>
  </si>
  <si>
    <t>n03/04</t>
  </si>
  <si>
    <t>Intermediate node between FW3 and FW4</t>
  </si>
  <si>
    <t>4mid</t>
  </si>
  <si>
    <t>Middle of FW4</t>
  </si>
  <si>
    <t>n04/05</t>
  </si>
  <si>
    <t>Intermediate node between FW4 and FW5</t>
  </si>
  <si>
    <t>5mid</t>
  </si>
  <si>
    <t>Middle of FW5</t>
  </si>
  <si>
    <t>n05/06</t>
  </si>
  <si>
    <t>Intermediate node between FW5 and FW6</t>
  </si>
  <si>
    <t>6mid</t>
  </si>
  <si>
    <t>Middle of FW6</t>
  </si>
  <si>
    <t>10mid</t>
  </si>
  <si>
    <t>Middle of FW10</t>
  </si>
  <si>
    <t>11mid</t>
  </si>
  <si>
    <t>Middle of FW11</t>
  </si>
  <si>
    <t>12mid</t>
  </si>
  <si>
    <t>Middle of FW12</t>
  </si>
  <si>
    <t>13mid</t>
  </si>
  <si>
    <t>Middle of FW13</t>
  </si>
  <si>
    <t>n13/14</t>
  </si>
  <si>
    <t>Intermediate node between FW13 and FW14</t>
  </si>
  <si>
    <t>14mid</t>
  </si>
  <si>
    <t>Middle of FW14</t>
  </si>
  <si>
    <t>15mid</t>
  </si>
  <si>
    <t>Middle of FW15</t>
  </si>
  <si>
    <t>16mid</t>
  </si>
  <si>
    <t>Middle of FW16</t>
  </si>
  <si>
    <t>17mid</t>
  </si>
  <si>
    <t>Middle of FW17</t>
  </si>
  <si>
    <t>n17/19</t>
  </si>
  <si>
    <t>Intermediate node between FW17 and FW18</t>
  </si>
  <si>
    <t>18mid</t>
  </si>
  <si>
    <t>Middle of FW18</t>
  </si>
  <si>
    <t>18bot</t>
  </si>
  <si>
    <t>Bottom of 18</t>
  </si>
  <si>
    <t>Minimum gap between plasma and first wall (blanket module)</t>
  </si>
  <si>
    <t>Number</t>
  </si>
  <si>
    <t>R,m</t>
  </si>
  <si>
    <t>Location of nodes</t>
  </si>
  <si>
    <t>Assumptions</t>
  </si>
  <si>
    <t>heat and nuclear load specifications</t>
  </si>
  <si>
    <t xml:space="preserve">Scrape  off layer parameters from v2.3 of the </t>
  </si>
  <si>
    <t>Date of issue of this page: 9 February 2011</t>
  </si>
  <si>
    <t>References:</t>
  </si>
  <si>
    <t>[1] ITER_D_3T42JL, October 2010</t>
  </si>
  <si>
    <t xml:space="preserve">[3] R. D. Pillsbury, Excel Workbook Containing the Inputs and Outputs for a Single Filament, Lumped Current Model </t>
  </si>
  <si>
    <t xml:space="preserve">     of the ITER IVCSfor Calculating Inductance, Resisistance and Voltage, 10 May 2010</t>
  </si>
  <si>
    <r>
      <t xml:space="preserve">Coil resistance (including busbars) is </t>
    </r>
    <r>
      <rPr>
        <b/>
        <sz val="12"/>
        <rFont val="Calibri"/>
        <family val="2"/>
      </rPr>
      <t xml:space="preserve">≈ </t>
    </r>
    <r>
      <rPr>
        <b/>
        <sz val="12"/>
        <rFont val="Arial"/>
        <family val="2"/>
      </rPr>
      <t>2.6m</t>
    </r>
    <r>
      <rPr>
        <b/>
        <sz val="12"/>
        <rFont val="Symbol"/>
        <family val="1"/>
        <charset val="2"/>
      </rPr>
      <t>W</t>
    </r>
  </si>
  <si>
    <r>
      <t xml:space="preserve">Copil inductance (including busbars) is </t>
    </r>
    <r>
      <rPr>
        <b/>
        <sz val="12"/>
        <rFont val="Calibri"/>
        <family val="2"/>
      </rPr>
      <t xml:space="preserve">≈ </t>
    </r>
    <r>
      <rPr>
        <b/>
        <sz val="12"/>
        <rFont val="Arial"/>
        <family val="2"/>
      </rPr>
      <t>0.24mH</t>
    </r>
  </si>
  <si>
    <t xml:space="preserve">C.Neumeyer -  Design Point, 10 December 2010 </t>
  </si>
  <si>
    <r>
      <t xml:space="preserve">Maximum value of the coil current in a pulse is </t>
    </r>
    <r>
      <rPr>
        <b/>
        <sz val="10"/>
        <color indexed="10"/>
        <rFont val="Arial"/>
        <family val="2"/>
      </rPr>
      <t>60 kA</t>
    </r>
  </si>
  <si>
    <t xml:space="preserve">Upper and Lower VS coils are connected for production of radial magnetic field (+/-). </t>
  </si>
  <si>
    <t>Date of issue of this page: 2 September 2011</t>
  </si>
  <si>
    <t>in the CATIA system of co-ordinate (TGCS) at 100C</t>
  </si>
  <si>
    <t>This table specifies minimum allowable value of the crearance between plasma and first wall in front of blanket modules (first wall panels).</t>
  </si>
  <si>
    <t>Minimum gap (mm)</t>
  </si>
  <si>
    <t>Reference: Email from Raphael Mitteau to Yuri Gribov 22 November 2010 and revised location of the first wall from [2N9J75, v.1.4]</t>
  </si>
  <si>
    <t>Date of issue of this page: 20 February 2013</t>
  </si>
  <si>
    <t>2. 093</t>
  </si>
  <si>
    <t>Correction Coils</t>
  </si>
  <si>
    <t>https://user.iter.org/?uid=2EP2GB&amp;action=get_document</t>
  </si>
  <si>
    <r>
      <t xml:space="preserve">Minimum value of the gap between the inner and outer separatrices in the outboard equatorial region should be higher than </t>
    </r>
    <r>
      <rPr>
        <b/>
        <sz val="16"/>
        <rFont val="Times New Roman"/>
        <family val="1"/>
      </rPr>
      <t>4cm</t>
    </r>
    <r>
      <rPr>
        <sz val="16"/>
        <rFont val="Times New Roman"/>
        <family val="1"/>
      </rPr>
      <t>.</t>
    </r>
  </si>
  <si>
    <t xml:space="preserve">Resistors of Switchin Netwok Units (SNU) are described in </t>
  </si>
  <si>
    <t>Maximum voltage from SNU, kV</t>
  </si>
  <si>
    <t>Maximum voltage at plasma initiation, kV</t>
  </si>
  <si>
    <t>–</t>
  </si>
  <si>
    <t>7.05 / 8.10</t>
  </si>
  <si>
    <t>Maximum current in VS1 circuit:  22.5kA</t>
  </si>
  <si>
    <t>Top</t>
  </si>
  <si>
    <t>Side</t>
  </si>
  <si>
    <t>Bottom</t>
  </si>
  <si>
    <t>https://user.iter.org/?uid=34PBJK&amp;action=get_document</t>
  </si>
  <si>
    <t>Maximum current kA</t>
  </si>
  <si>
    <t>Maximum voltage (on-load) V</t>
  </si>
  <si>
    <t>Number of turns</t>
  </si>
  <si>
    <t>https://user.iter.org/?uid=C974KS&amp;action=get_document</t>
  </si>
  <si>
    <r>
      <t>Circuit resistance m</t>
    </r>
    <r>
      <rPr>
        <b/>
        <sz val="10"/>
        <rFont val="Calibri"/>
        <family val="2"/>
      </rPr>
      <t>Ω</t>
    </r>
  </si>
  <si>
    <r>
      <t>Circuit inductance m</t>
    </r>
    <r>
      <rPr>
        <b/>
        <sz val="10"/>
        <rFont val="Calibri"/>
        <family val="2"/>
      </rPr>
      <t>H</t>
    </r>
  </si>
  <si>
    <t>Data describing Correction Coils are given in:</t>
  </si>
  <si>
    <t>Date of issue of this page: 21 February 2013</t>
  </si>
  <si>
    <t>Number of turns in each coil is 6, maximum current in each turn is 15kA</t>
  </si>
  <si>
    <t>https://user.iter.org/?uid=28B6XQ&amp;action=get_document</t>
  </si>
  <si>
    <t>Power supply on-load voltage is 180V</t>
  </si>
  <si>
    <t>Center line and geometry of Top and Bottom Correction coils at 4K in TGCS.</t>
  </si>
  <si>
    <t>Geometry and position of Side Correction coils at 4K in TGCS.</t>
  </si>
  <si>
    <t>Main geometrical features of Correction coils</t>
  </si>
  <si>
    <t>Ri, mm</t>
  </si>
  <si>
    <t>Ro, mm</t>
  </si>
  <si>
    <t>Z, mm</t>
  </si>
  <si>
    <r>
      <rPr>
        <b/>
        <sz val="10"/>
        <rFont val="Calibri"/>
        <family val="2"/>
      </rPr>
      <t>ΔR</t>
    </r>
    <r>
      <rPr>
        <b/>
        <sz val="9.6"/>
        <rFont val="Arial"/>
        <family val="2"/>
      </rPr>
      <t>, mm</t>
    </r>
  </si>
  <si>
    <r>
      <rPr>
        <b/>
        <sz val="10"/>
        <rFont val="Calibri"/>
        <family val="2"/>
      </rPr>
      <t>ΔZ</t>
    </r>
    <r>
      <rPr>
        <b/>
        <sz val="9.6"/>
        <rFont val="Arial"/>
        <family val="2"/>
      </rPr>
      <t>, mm</t>
    </r>
  </si>
  <si>
    <t>Top CC</t>
  </si>
  <si>
    <t>Side CC</t>
  </si>
  <si>
    <t>Bottom CC</t>
  </si>
  <si>
    <t>NA</t>
  </si>
  <si>
    <t>Z(Top CC) = 7.086 m,  Z(Bottom CC)= - 7.337 m</t>
  </si>
  <si>
    <t>Date of issue of this page: 20 December 2013</t>
  </si>
  <si>
    <t>Reference: PF coil data from the Project Requirements [27ZRW8, v4.6] and the document [2ACJT3 v3.1],   CS coil data from [PCR-495 Revised CS Design Dimensions, FTT6CX, v1.0]</t>
  </si>
  <si>
    <t>Toroidally continues part of Triangular Support is modelled as</t>
  </si>
  <si>
    <r>
      <t>a stainless steel ring with thickness</t>
    </r>
    <r>
      <rPr>
        <b/>
        <sz val="10"/>
        <rFont val="Arial"/>
        <family val="2"/>
      </rPr>
      <t xml:space="preserve"> 60mm.</t>
    </r>
    <r>
      <rPr>
        <b/>
        <sz val="10"/>
        <rFont val="Arial"/>
      </rPr>
      <t xml:space="preserve"> Resistivity of SS at 100C is 0.8</t>
    </r>
    <r>
      <rPr>
        <b/>
        <sz val="10"/>
        <rFont val="Symbol"/>
        <family val="1"/>
        <charset val="2"/>
      </rPr>
      <t>mW</t>
    </r>
    <r>
      <rPr>
        <b/>
        <sz val="10"/>
        <rFont val="Arial"/>
      </rPr>
      <t>m [222W3R]</t>
    </r>
  </si>
  <si>
    <t>Reference: [2N9J75, v.1.5], [2N7WQK]</t>
  </si>
  <si>
    <t>Reference: [2N9J75, v.1.7], [PCR 641, PS4HQW]</t>
  </si>
  <si>
    <t>Date of issue of this page: 27 May 2015</t>
  </si>
  <si>
    <t>Toroidal magnetic field at 6.2m, T</t>
  </si>
  <si>
    <t>Date of issue of this page: 19 July 2016</t>
  </si>
  <si>
    <t>References: 1) email from Man Su to Yuri Gribov (22.06.2016),  2) email from Cornelis Jong to Yuri Gribov (11.07.2016)</t>
  </si>
  <si>
    <r>
      <t xml:space="preserve">The current in effective coil has direction </t>
    </r>
    <r>
      <rPr>
        <b/>
        <sz val="12"/>
        <color rgb="FFC00000"/>
        <rFont val="Arial"/>
        <family val="2"/>
      </rPr>
      <t xml:space="preserve">opposite </t>
    </r>
    <r>
      <rPr>
        <b/>
        <sz val="12"/>
        <rFont val="Arial"/>
        <family val="2"/>
      </rPr>
      <t>to that of the plasma current and the toroidal magnetic field.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</si>
</sst>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5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color indexed="12"/>
      <name val="Arial"/>
      <family val="2"/>
    </font>
    <font>
      <b/>
      <sz val="11"/>
      <name val="Arial"/>
    </font>
    <font>
      <b/>
      <sz val="11"/>
      <name val="Symbol"/>
      <family val="1"/>
      <charset val="2"/>
    </font>
    <font>
      <b/>
      <sz val="12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</font>
    <font>
      <b/>
      <sz val="10"/>
      <name val="Arial"/>
    </font>
    <font>
      <b/>
      <sz val="10"/>
      <name val="Symbol"/>
      <family val="1"/>
      <charset val="2"/>
    </font>
    <font>
      <sz val="10"/>
      <name val="Arial"/>
      <charset val="128"/>
    </font>
    <font>
      <b/>
      <sz val="11"/>
      <name val="Arial"/>
      <charset val="128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10"/>
      <name val="Arial"/>
      <family val="2"/>
    </font>
    <font>
      <b/>
      <sz val="11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b/>
      <u/>
      <sz val="10"/>
      <color indexed="20"/>
      <name val="Arial"/>
      <family val="2"/>
    </font>
    <font>
      <sz val="10"/>
      <name val="Arial"/>
    </font>
    <font>
      <b/>
      <sz val="10"/>
      <color indexed="10"/>
      <name val="Arial"/>
    </font>
    <font>
      <b/>
      <sz val="10"/>
      <color indexed="10"/>
      <name val="Symbol"/>
      <family val="1"/>
      <charset val="2"/>
    </font>
    <font>
      <b/>
      <sz val="12"/>
      <name val="Arial"/>
    </font>
    <font>
      <b/>
      <sz val="12"/>
      <name val="Symbol"/>
      <family val="1"/>
      <charset val="2"/>
    </font>
    <font>
      <b/>
      <sz val="12"/>
      <name val="Times New Roman"/>
      <family val="1"/>
    </font>
    <font>
      <b/>
      <sz val="10"/>
      <color indexed="57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12"/>
      <name val="Symbol"/>
      <family val="1"/>
      <charset val="2"/>
    </font>
    <font>
      <sz val="24"/>
      <name val="Arial"/>
      <family val="2"/>
    </font>
    <font>
      <sz val="11"/>
      <color rgb="FF9C0006"/>
      <name val="Calibri"/>
      <family val="2"/>
      <scheme val="minor"/>
    </font>
    <font>
      <sz val="22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b/>
      <u/>
      <sz val="12"/>
      <color theme="10"/>
      <name val="Arial"/>
      <family val="2"/>
    </font>
    <font>
      <sz val="16"/>
      <name val="Times New Roman"/>
      <family val="1"/>
    </font>
    <font>
      <b/>
      <sz val="16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b/>
      <sz val="9.6"/>
      <name val="Arial"/>
      <family val="2"/>
    </font>
    <font>
      <b/>
      <sz val="16"/>
      <color indexed="10"/>
      <name val="Arial"/>
      <family val="2"/>
    </font>
    <font>
      <b/>
      <sz val="12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39" fillId="3" borderId="0" applyNumberFormat="0" applyBorder="0" applyAlignment="0" applyProtection="0"/>
    <xf numFmtId="0" fontId="17" fillId="0" borderId="0"/>
    <xf numFmtId="0" fontId="41" fillId="0" borderId="0" applyNumberFormat="0" applyFill="0" applyBorder="0" applyAlignment="0" applyProtection="0"/>
    <xf numFmtId="0" fontId="3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33">
    <xf numFmtId="0" fontId="0" fillId="0" borderId="0" xfId="0"/>
    <xf numFmtId="0" fontId="8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5" fillId="0" borderId="0" xfId="0" applyFont="1"/>
    <xf numFmtId="0" fontId="17" fillId="0" borderId="0" xfId="2"/>
    <xf numFmtId="0" fontId="13" fillId="0" borderId="0" xfId="0" applyFont="1"/>
    <xf numFmtId="0" fontId="18" fillId="0" borderId="0" xfId="2" applyFont="1"/>
    <xf numFmtId="0" fontId="5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7" fillId="0" borderId="1" xfId="2" applyNumberFormat="1" applyBorder="1" applyAlignment="1">
      <alignment horizontal="center"/>
    </xf>
    <xf numFmtId="0" fontId="5" fillId="0" borderId="0" xfId="2" applyFont="1"/>
    <xf numFmtId="0" fontId="19" fillId="0" borderId="0" xfId="0" applyFont="1"/>
    <xf numFmtId="0" fontId="0" fillId="0" borderId="0" xfId="0" applyBorder="1"/>
    <xf numFmtId="0" fontId="5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top" wrapText="1"/>
    </xf>
    <xf numFmtId="164" fontId="21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5" fillId="0" borderId="0" xfId="0" applyFont="1" applyBorder="1"/>
    <xf numFmtId="1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2" fillId="0" borderId="0" xfId="0" applyFont="1"/>
    <xf numFmtId="0" fontId="5" fillId="0" borderId="0" xfId="2" applyFont="1" applyAlignment="1">
      <alignment horizontal="center"/>
    </xf>
    <xf numFmtId="0" fontId="4" fillId="0" borderId="0" xfId="0" applyFont="1"/>
    <xf numFmtId="0" fontId="1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21" fillId="0" borderId="1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17" fillId="2" borderId="1" xfId="2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1" fillId="0" borderId="1" xfId="0" applyNumberFormat="1" applyFont="1" applyBorder="1" applyAlignment="1">
      <alignment horizontal="center"/>
    </xf>
    <xf numFmtId="166" fontId="25" fillId="0" borderId="1" xfId="0" applyNumberFormat="1" applyFont="1" applyFill="1" applyBorder="1" applyAlignment="1">
      <alignment horizontal="center"/>
    </xf>
    <xf numFmtId="11" fontId="21" fillId="0" borderId="1" xfId="0" applyNumberFormat="1" applyFont="1" applyBorder="1" applyAlignment="1">
      <alignment horizontal="center" wrapText="1"/>
    </xf>
    <xf numFmtId="0" fontId="26" fillId="0" borderId="0" xfId="0" applyFont="1" applyAlignment="1">
      <alignment horizontal="left"/>
    </xf>
    <xf numFmtId="0" fontId="0" fillId="0" borderId="2" xfId="0" applyBorder="1"/>
    <xf numFmtId="0" fontId="15" fillId="0" borderId="3" xfId="0" applyFont="1" applyBorder="1"/>
    <xf numFmtId="0" fontId="15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 applyBorder="1" applyAlignment="1">
      <alignment horizontal="right"/>
    </xf>
    <xf numFmtId="0" fontId="2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8" fillId="0" borderId="0" xfId="0" applyFont="1"/>
    <xf numFmtId="0" fontId="29" fillId="0" borderId="0" xfId="0" applyFont="1" applyBorder="1"/>
    <xf numFmtId="0" fontId="8" fillId="0" borderId="3" xfId="0" applyFont="1" applyBorder="1"/>
    <xf numFmtId="0" fontId="8" fillId="0" borderId="0" xfId="0" applyFont="1" applyBorder="1"/>
    <xf numFmtId="0" fontId="8" fillId="0" borderId="2" xfId="0" applyFont="1" applyBorder="1"/>
    <xf numFmtId="164" fontId="0" fillId="0" borderId="4" xfId="0" applyNumberForma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10" fillId="0" borderId="0" xfId="0" applyFont="1" applyBorder="1"/>
    <xf numFmtId="0" fontId="10" fillId="0" borderId="2" xfId="0" applyFont="1" applyBorder="1"/>
    <xf numFmtId="164" fontId="0" fillId="0" borderId="0" xfId="0" applyNumberFormat="1" applyBorder="1" applyAlignment="1">
      <alignment horizontal="center"/>
    </xf>
    <xf numFmtId="0" fontId="14" fillId="0" borderId="0" xfId="0" applyFont="1" applyBorder="1"/>
    <xf numFmtId="0" fontId="14" fillId="0" borderId="2" xfId="0" applyFont="1" applyBorder="1"/>
    <xf numFmtId="0" fontId="0" fillId="0" borderId="0" xfId="0" applyBorder="1" applyAlignment="1">
      <alignment horizontal="center"/>
    </xf>
    <xf numFmtId="0" fontId="25" fillId="0" borderId="0" xfId="0" applyFont="1" applyBorder="1"/>
    <xf numFmtId="2" fontId="15" fillId="0" borderId="0" xfId="0" applyNumberFormat="1" applyFont="1" applyBorder="1"/>
    <xf numFmtId="2" fontId="29" fillId="0" borderId="0" xfId="0" applyNumberFormat="1" applyFont="1" applyBorder="1"/>
    <xf numFmtId="2" fontId="5" fillId="0" borderId="0" xfId="0" applyNumberFormat="1" applyFont="1" applyBorder="1"/>
    <xf numFmtId="0" fontId="5" fillId="0" borderId="0" xfId="0" applyFont="1" applyAlignment="1">
      <alignment horizontal="center"/>
    </xf>
    <xf numFmtId="0" fontId="15" fillId="0" borderId="0" xfId="0" applyFont="1"/>
    <xf numFmtId="0" fontId="31" fillId="0" borderId="0" xfId="0" applyFont="1"/>
    <xf numFmtId="0" fontId="32" fillId="0" borderId="0" xfId="0" applyFont="1" applyBorder="1"/>
    <xf numFmtId="0" fontId="33" fillId="0" borderId="0" xfId="0" applyFont="1"/>
    <xf numFmtId="0" fontId="24" fillId="0" borderId="0" xfId="0" applyFont="1"/>
    <xf numFmtId="165" fontId="31" fillId="0" borderId="0" xfId="0" applyNumberFormat="1" applyFont="1" applyBorder="1"/>
    <xf numFmtId="0" fontId="5" fillId="0" borderId="7" xfId="0" applyFont="1" applyBorder="1"/>
    <xf numFmtId="0" fontId="5" fillId="0" borderId="8" xfId="0" applyFont="1" applyBorder="1"/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35" fillId="0" borderId="9" xfId="0" applyNumberFormat="1" applyFont="1" applyBorder="1" applyAlignment="1">
      <alignment horizontal="center"/>
    </xf>
    <xf numFmtId="164" fontId="35" fillId="0" borderId="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164" fontId="35" fillId="0" borderId="10" xfId="0" applyNumberFormat="1" applyFont="1" applyBorder="1" applyAlignment="1">
      <alignment horizontal="center"/>
    </xf>
    <xf numFmtId="164" fontId="35" fillId="0" borderId="11" xfId="0" applyNumberFormat="1" applyFont="1" applyBorder="1" applyAlignment="1">
      <alignment horizontal="center"/>
    </xf>
    <xf numFmtId="164" fontId="35" fillId="0" borderId="12" xfId="0" applyNumberFormat="1" applyFont="1" applyBorder="1" applyAlignment="1">
      <alignment horizontal="center"/>
    </xf>
    <xf numFmtId="164" fontId="35" fillId="0" borderId="13" xfId="0" applyNumberFormat="1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5" fillId="0" borderId="15" xfId="0" applyFont="1" applyBorder="1" applyAlignment="1">
      <alignment horizontal="center" vertical="top" wrapText="1"/>
    </xf>
    <xf numFmtId="0" fontId="20" fillId="0" borderId="15" xfId="0" applyFont="1" applyBorder="1" applyAlignment="1">
      <alignment horizontal="center" vertical="top" wrapText="1"/>
    </xf>
    <xf numFmtId="0" fontId="7" fillId="0" borderId="0" xfId="0" applyFont="1" applyBorder="1"/>
    <xf numFmtId="0" fontId="36" fillId="0" borderId="0" xfId="0" applyFont="1"/>
    <xf numFmtId="0" fontId="23" fillId="0" borderId="0" xfId="0" applyFont="1" applyAlignment="1">
      <alignment horizontal="left"/>
    </xf>
    <xf numFmtId="0" fontId="21" fillId="0" borderId="20" xfId="0" applyFont="1" applyFill="1" applyBorder="1"/>
    <xf numFmtId="0" fontId="21" fillId="0" borderId="3" xfId="0" applyFont="1" applyBorder="1"/>
    <xf numFmtId="1" fontId="0" fillId="0" borderId="17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21" fillId="0" borderId="7" xfId="0" applyFont="1" applyBorder="1"/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39" fillId="3" borderId="7" xfId="1" applyBorder="1"/>
    <xf numFmtId="0" fontId="21" fillId="0" borderId="7" xfId="0" applyFont="1" applyFill="1" applyBorder="1"/>
    <xf numFmtId="0" fontId="21" fillId="0" borderId="8" xfId="0" applyFont="1" applyFill="1" applyBorder="1"/>
    <xf numFmtId="1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0" fontId="39" fillId="3" borderId="23" xfId="1" applyBorder="1"/>
    <xf numFmtId="0" fontId="39" fillId="3" borderId="6" xfId="1" applyBorder="1"/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0" fillId="0" borderId="20" xfId="0" applyBorder="1"/>
    <xf numFmtId="0" fontId="21" fillId="0" borderId="25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40" fillId="0" borderId="0" xfId="0" applyFont="1"/>
    <xf numFmtId="0" fontId="42" fillId="0" borderId="0" xfId="0" applyFont="1"/>
    <xf numFmtId="0" fontId="43" fillId="0" borderId="0" xfId="3" applyFont="1" applyBorder="1" applyAlignment="1">
      <alignment vertical="center"/>
    </xf>
    <xf numFmtId="0" fontId="21" fillId="0" borderId="0" xfId="0" applyFont="1"/>
    <xf numFmtId="0" fontId="21" fillId="0" borderId="0" xfId="0" applyFont="1" applyAlignment="1"/>
    <xf numFmtId="164" fontId="4" fillId="0" borderId="18" xfId="5" applyNumberFormat="1" applyBorder="1" applyAlignment="1">
      <alignment horizontal="center" vertical="center"/>
    </xf>
    <xf numFmtId="164" fontId="45" fillId="0" borderId="1" xfId="6" applyNumberFormat="1" applyFont="1" applyBorder="1" applyAlignment="1">
      <alignment horizontal="center" vertical="center"/>
    </xf>
    <xf numFmtId="164" fontId="45" fillId="0" borderId="12" xfId="6" applyNumberFormat="1" applyFont="1" applyBorder="1" applyAlignment="1">
      <alignment horizontal="center" vertical="center"/>
    </xf>
    <xf numFmtId="164" fontId="45" fillId="0" borderId="18" xfId="6" applyNumberFormat="1" applyFont="1" applyBorder="1" applyAlignment="1">
      <alignment horizontal="center" vertical="center"/>
    </xf>
    <xf numFmtId="164" fontId="4" fillId="0" borderId="1" xfId="5" applyNumberFormat="1" applyBorder="1" applyAlignment="1">
      <alignment horizontal="center" vertical="center"/>
    </xf>
    <xf numFmtId="164" fontId="4" fillId="0" borderId="12" xfId="5" applyNumberFormat="1" applyBorder="1" applyAlignment="1">
      <alignment horizontal="center" vertical="center"/>
    </xf>
    <xf numFmtId="0" fontId="4" fillId="0" borderId="17" xfId="7" applyBorder="1" applyAlignment="1">
      <alignment horizontal="center" vertical="center"/>
    </xf>
    <xf numFmtId="0" fontId="21" fillId="0" borderId="19" xfId="7" applyFont="1" applyBorder="1" applyAlignment="1">
      <alignment horizontal="center" vertical="center"/>
    </xf>
    <xf numFmtId="0" fontId="4" fillId="0" borderId="9" xfId="7" applyBorder="1" applyAlignment="1">
      <alignment horizontal="center" vertical="center"/>
    </xf>
    <xf numFmtId="0" fontId="21" fillId="0" borderId="10" xfId="7" applyFont="1" applyBorder="1" applyAlignment="1">
      <alignment horizontal="center" vertical="center"/>
    </xf>
    <xf numFmtId="49" fontId="21" fillId="0" borderId="10" xfId="7" applyNumberFormat="1" applyFont="1" applyBorder="1" applyAlignment="1">
      <alignment horizontal="center" vertical="center"/>
    </xf>
    <xf numFmtId="0" fontId="21" fillId="0" borderId="10" xfId="7" applyFont="1" applyFill="1" applyBorder="1" applyAlignment="1">
      <alignment horizontal="center" vertical="center"/>
    </xf>
    <xf numFmtId="0" fontId="4" fillId="0" borderId="10" xfId="7" applyBorder="1" applyAlignment="1">
      <alignment horizontal="center" vertical="center"/>
    </xf>
    <xf numFmtId="0" fontId="4" fillId="0" borderId="11" xfId="7" applyBorder="1" applyAlignment="1">
      <alignment horizontal="center" vertical="center"/>
    </xf>
    <xf numFmtId="0" fontId="4" fillId="0" borderId="13" xfId="7" applyBorder="1" applyAlignment="1">
      <alignment horizontal="center" vertical="center"/>
    </xf>
    <xf numFmtId="0" fontId="4" fillId="0" borderId="19" xfId="7" applyBorder="1" applyAlignment="1">
      <alignment horizontal="center" vertical="center"/>
    </xf>
    <xf numFmtId="0" fontId="21" fillId="0" borderId="1" xfId="9" applyFont="1" applyBorder="1" applyAlignment="1">
      <alignment horizontal="center" vertical="top" wrapText="1"/>
    </xf>
    <xf numFmtId="164" fontId="21" fillId="0" borderId="1" xfId="9" applyNumberFormat="1" applyFont="1" applyBorder="1" applyAlignment="1">
      <alignment horizontal="center" vertical="top" wrapText="1"/>
    </xf>
    <xf numFmtId="164" fontId="21" fillId="0" borderId="1" xfId="9" applyNumberFormat="1" applyFont="1" applyBorder="1"/>
    <xf numFmtId="164" fontId="21" fillId="0" borderId="1" xfId="9" applyNumberFormat="1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/>
    <xf numFmtId="0" fontId="13" fillId="0" borderId="0" xfId="0" applyFont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0" fillId="0" borderId="0" xfId="0"/>
    <xf numFmtId="0" fontId="5" fillId="0" borderId="1" xfId="5" applyFont="1" applyFill="1" applyBorder="1" applyAlignment="1">
      <alignment horizontal="center" vertical="top" wrapText="1"/>
    </xf>
    <xf numFmtId="164" fontId="21" fillId="0" borderId="1" xfId="5" applyNumberFormat="1" applyFont="1" applyFill="1" applyBorder="1" applyAlignment="1">
      <alignment horizontal="center" wrapText="1"/>
    </xf>
    <xf numFmtId="164" fontId="21" fillId="0" borderId="1" xfId="5" applyNumberFormat="1" applyFont="1" applyFill="1" applyBorder="1"/>
    <xf numFmtId="0" fontId="21" fillId="0" borderId="1" xfId="5" applyFont="1" applyFill="1" applyBorder="1" applyAlignment="1">
      <alignment horizontal="center" wrapText="1"/>
    </xf>
    <xf numFmtId="164" fontId="21" fillId="0" borderId="1" xfId="5" applyNumberFormat="1" applyFont="1" applyFill="1" applyBorder="1" applyAlignment="1">
      <alignment horizontal="center" vertical="top" wrapText="1"/>
    </xf>
    <xf numFmtId="0" fontId="21" fillId="0" borderId="1" xfId="5" applyFont="1" applyFill="1" applyBorder="1" applyAlignment="1">
      <alignment horizontal="center" vertical="top" wrapText="1"/>
    </xf>
    <xf numFmtId="0" fontId="0" fillId="0" borderId="0" xfId="0" applyFill="1" applyBorder="1"/>
    <xf numFmtId="164" fontId="0" fillId="0" borderId="1" xfId="0" applyNumberFormat="1" applyBorder="1" applyAlignment="1">
      <alignment horizontal="center" vertical="center"/>
    </xf>
    <xf numFmtId="164" fontId="1" fillId="0" borderId="1" xfId="10" applyNumberFormat="1" applyFill="1" applyBorder="1"/>
    <xf numFmtId="0" fontId="5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0" fillId="0" borderId="0" xfId="0"/>
    <xf numFmtId="0" fontId="7" fillId="0" borderId="1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5" fillId="0" borderId="3" xfId="0" applyFont="1" applyBorder="1" applyAlignment="1">
      <alignment horizontal="left" vertical="distributed"/>
    </xf>
    <xf numFmtId="0" fontId="5" fillId="0" borderId="0" xfId="0" applyFont="1" applyBorder="1" applyAlignment="1">
      <alignment horizontal="left" vertical="distributed"/>
    </xf>
    <xf numFmtId="0" fontId="5" fillId="0" borderId="2" xfId="0" applyFont="1" applyBorder="1" applyAlignment="1">
      <alignment horizontal="left" vertical="distributed"/>
    </xf>
    <xf numFmtId="0" fontId="23" fillId="0" borderId="0" xfId="0" applyFont="1" applyAlignment="1">
      <alignment horizontal="center"/>
    </xf>
    <xf numFmtId="0" fontId="7" fillId="0" borderId="1" xfId="2" applyFont="1" applyBorder="1" applyAlignment="1">
      <alignment horizontal="center"/>
    </xf>
    <xf numFmtId="0" fontId="23" fillId="0" borderId="30" xfId="2" applyFont="1" applyBorder="1" applyAlignment="1">
      <alignment horizontal="center"/>
    </xf>
    <xf numFmtId="0" fontId="23" fillId="0" borderId="31" xfId="2" applyFont="1" applyBorder="1" applyAlignment="1">
      <alignment horizontal="center"/>
    </xf>
    <xf numFmtId="0" fontId="23" fillId="0" borderId="32" xfId="2" applyFont="1" applyBorder="1" applyAlignment="1">
      <alignment horizontal="center"/>
    </xf>
    <xf numFmtId="0" fontId="5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4" fillId="2" borderId="33" xfId="0" applyFont="1" applyFill="1" applyBorder="1" applyAlignment="1">
      <alignment horizontal="justify" vertical="center"/>
    </xf>
    <xf numFmtId="0" fontId="24" fillId="2" borderId="34" xfId="0" applyFont="1" applyFill="1" applyBorder="1" applyAlignment="1">
      <alignment horizontal="justify" vertical="center"/>
    </xf>
    <xf numFmtId="0" fontId="24" fillId="2" borderId="15" xfId="0" applyFont="1" applyFill="1" applyBorder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35" xfId="0" applyFont="1" applyBorder="1" applyAlignment="1">
      <alignment horizontal="center"/>
    </xf>
    <xf numFmtId="0" fontId="13" fillId="0" borderId="0" xfId="0" applyFont="1"/>
    <xf numFmtId="0" fontId="46" fillId="0" borderId="0" xfId="3" applyFont="1"/>
    <xf numFmtId="0" fontId="5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left"/>
    </xf>
    <xf numFmtId="0" fontId="43" fillId="0" borderId="0" xfId="3" applyFont="1" applyAlignment="1">
      <alignment vertical="center"/>
    </xf>
    <xf numFmtId="0" fontId="43" fillId="0" borderId="0" xfId="3" applyFont="1" applyAlignment="1">
      <alignment horizontal="left" vertical="top"/>
    </xf>
    <xf numFmtId="0" fontId="5" fillId="0" borderId="37" xfId="0" applyFont="1" applyBorder="1" applyAlignment="1">
      <alignment horizontal="center" vertical="distributed"/>
    </xf>
    <xf numFmtId="0" fontId="5" fillId="0" borderId="7" xfId="0" applyFont="1" applyBorder="1" applyAlignment="1">
      <alignment horizontal="center" vertical="distributed"/>
    </xf>
    <xf numFmtId="0" fontId="41" fillId="0" borderId="0" xfId="3" applyAlignment="1">
      <alignment vertical="center"/>
    </xf>
    <xf numFmtId="0" fontId="41" fillId="0" borderId="0" xfId="3"/>
    <xf numFmtId="0" fontId="0" fillId="0" borderId="0" xfId="0"/>
    <xf numFmtId="0" fontId="5" fillId="0" borderId="2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21" fillId="0" borderId="38" xfId="0" applyFont="1" applyBorder="1" applyAlignment="1">
      <alignment horizontal="center" wrapText="1"/>
    </xf>
    <xf numFmtId="0" fontId="0" fillId="0" borderId="39" xfId="0" applyBorder="1" applyAlignment="1">
      <alignment wrapText="1"/>
    </xf>
    <xf numFmtId="0" fontId="21" fillId="0" borderId="40" xfId="0" applyFont="1" applyFill="1" applyBorder="1" applyAlignment="1">
      <alignment horizontal="center" wrapText="1"/>
    </xf>
    <xf numFmtId="0" fontId="0" fillId="0" borderId="41" xfId="0" applyBorder="1" applyAlignment="1">
      <alignment wrapText="1"/>
    </xf>
    <xf numFmtId="0" fontId="38" fillId="0" borderId="27" xfId="0" applyFont="1" applyBorder="1" applyAlignment="1">
      <alignment horizontal="center"/>
    </xf>
    <xf numFmtId="0" fontId="38" fillId="0" borderId="28" xfId="0" applyFont="1" applyBorder="1" applyAlignment="1">
      <alignment horizontal="center"/>
    </xf>
    <xf numFmtId="0" fontId="38" fillId="0" borderId="29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8" fillId="0" borderId="5" xfId="0" applyFont="1" applyBorder="1" applyAlignment="1">
      <alignment horizontal="center"/>
    </xf>
    <xf numFmtId="0" fontId="47" fillId="0" borderId="0" xfId="0" applyFont="1" applyAlignment="1">
      <alignment vertical="top" wrapText="1"/>
    </xf>
    <xf numFmtId="0" fontId="5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 vertical="center"/>
    </xf>
    <xf numFmtId="0" fontId="52" fillId="0" borderId="0" xfId="0" applyFont="1"/>
  </cellXfs>
  <cellStyles count="17">
    <cellStyle name="Bad 2" xfId="1"/>
    <cellStyle name="Hyperlink" xfId="3" builtinId="8"/>
    <cellStyle name="Normal" xfId="0" builtinId="0"/>
    <cellStyle name="Normal 2" xfId="5"/>
    <cellStyle name="Normal 2 2" xfId="14"/>
    <cellStyle name="Normal 2 3" xfId="12"/>
    <cellStyle name="Normal 3" xfId="4"/>
    <cellStyle name="Normal 3 2" xfId="8"/>
    <cellStyle name="Normal 3 2 2" xfId="16"/>
    <cellStyle name="Normal 3 3" xfId="13"/>
    <cellStyle name="Normal 3 4" xfId="11"/>
    <cellStyle name="Normal 4" xfId="7"/>
    <cellStyle name="Normal 5" xfId="6"/>
    <cellStyle name="Normal 5 2" xfId="15"/>
    <cellStyle name="Normal 6" xfId="9"/>
    <cellStyle name="Normal 7" xfId="10"/>
    <cellStyle name="Normal_simplified_cryostat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127409555342"/>
          <c:y val="8.1356066863193299E-2"/>
          <c:w val="0.73245770897090223"/>
          <c:h val="0.6610180432634456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noFill/>
              <a:ln w="9525">
                <a:noFill/>
              </a:ln>
            </c:spPr>
          </c:marker>
          <c:xVal>
            <c:numRef>
              <c:f>'CS &amp; PF coils'!$Q$9:$Q$10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xVal>
          <c:yVal>
            <c:numRef>
              <c:f>'CS &amp; PF coils'!$R$9:$R$10</c:f>
              <c:numCache>
                <c:formatCode>0.00</c:formatCode>
                <c:ptCount val="2"/>
                <c:pt idx="0">
                  <c:v>1.2</c:v>
                </c:pt>
                <c:pt idx="1">
                  <c:v>1.05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65504"/>
        <c:axId val="127845888"/>
      </c:scatterChart>
      <c:valAx>
        <c:axId val="127765504"/>
        <c:scaling>
          <c:orientation val="minMax"/>
          <c:max val="5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Converter current, kA</a:t>
                </a:r>
              </a:p>
            </c:rich>
          </c:tx>
          <c:layout>
            <c:manualLayout>
              <c:xMode val="edge"/>
              <c:yMode val="edge"/>
              <c:x val="0.42982548234102314"/>
              <c:y val="0.86101837270341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845888"/>
        <c:crossesAt val="1"/>
        <c:crossBetween val="midCat"/>
        <c:majorUnit val="5"/>
        <c:minorUnit val="2"/>
      </c:valAx>
      <c:valAx>
        <c:axId val="127845888"/>
        <c:scaling>
          <c:orientation val="minMax"/>
          <c:max val="1.2"/>
          <c:min val="1.0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Maximum on-load voltage 
from converter, kV</a:t>
                </a:r>
              </a:p>
            </c:rich>
          </c:tx>
          <c:layout>
            <c:manualLayout>
              <c:xMode val="edge"/>
              <c:yMode val="edge"/>
              <c:x val="3.5087719298245612E-2"/>
              <c:y val="0.12203425419280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765504"/>
        <c:crosses val="autoZero"/>
        <c:crossBetween val="midCat"/>
        <c:majorUnit val="0.05"/>
        <c:min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7.emf"/><Relationship Id="rId1" Type="http://schemas.openxmlformats.org/officeDocument/2006/relationships/image" Target="../media/image2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Relationship Id="rId4" Type="http://schemas.openxmlformats.org/officeDocument/2006/relationships/image" Target="../media/image3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emf"/><Relationship Id="rId1" Type="http://schemas.openxmlformats.org/officeDocument/2006/relationships/image" Target="../media/image16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image" Target="../media/image14.emf"/><Relationship Id="rId5" Type="http://schemas.openxmlformats.org/officeDocument/2006/relationships/image" Target="../media/image23.emf"/><Relationship Id="rId4" Type="http://schemas.openxmlformats.org/officeDocument/2006/relationships/image" Target="../media/image22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9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3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</xdr:row>
          <xdr:rowOff>38100</xdr:rowOff>
        </xdr:from>
        <xdr:to>
          <xdr:col>11</xdr:col>
          <xdr:colOff>285750</xdr:colOff>
          <xdr:row>48</xdr:row>
          <xdr:rowOff>85725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1506071</xdr:colOff>
      <xdr:row>33</xdr:row>
      <xdr:rowOff>165652</xdr:rowOff>
    </xdr:from>
    <xdr:to>
      <xdr:col>7</xdr:col>
      <xdr:colOff>1140199</xdr:colOff>
      <xdr:row>41</xdr:row>
      <xdr:rowOff>124239</xdr:rowOff>
    </xdr:to>
    <xdr:sp macro="" textlink="">
      <xdr:nvSpPr>
        <xdr:cNvPr id="3" name="TextBox 2"/>
        <xdr:cNvSpPr txBox="1"/>
      </xdr:nvSpPr>
      <xdr:spPr>
        <a:xfrm>
          <a:off x="4058771" y="5147227"/>
          <a:ext cx="3244103" cy="12539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indent="0" algn="l">
            <a:lnSpc>
              <a:spcPts val="1200"/>
            </a:lnSpc>
            <a:buFont typeface="Arial" pitchFamily="34" charset="0"/>
            <a:buChar char="•"/>
          </a:pPr>
          <a:r>
            <a:rPr lang="en-GB" sz="1100"/>
            <a:t>This table lists the</a:t>
          </a:r>
          <a:r>
            <a:rPr lang="en-GB" sz="1100" baseline="0"/>
            <a:t> smallest gap to a certain list of control nodes of the wall.</a:t>
          </a:r>
        </a:p>
        <a:p>
          <a:pPr marL="0" indent="0" algn="l">
            <a:lnSpc>
              <a:spcPts val="1200"/>
            </a:lnSpc>
            <a:buFont typeface="Arial" pitchFamily="34" charset="0"/>
            <a:buChar char="•"/>
          </a:pPr>
          <a:r>
            <a:rPr lang="en-GB" sz="1100" baseline="0"/>
            <a:t>LCFS excursions outside this domain shall be on a time scale &lt;&lt; 1 second in order to avoid loss of tile or critical heat flux in the cooling channels.</a:t>
          </a:r>
        </a:p>
        <a:p>
          <a:pPr marL="0" indent="0" algn="l">
            <a:lnSpc>
              <a:spcPts val="1200"/>
            </a:lnSpc>
            <a:buFont typeface="Arial" pitchFamily="34" charset="0"/>
            <a:buChar char="•"/>
          </a:pPr>
          <a:r>
            <a:rPr lang="en-GB" sz="1100" baseline="0"/>
            <a:t> The lines in red are a priority 1 short list.</a:t>
          </a:r>
        </a:p>
        <a:p>
          <a:pPr>
            <a:lnSpc>
              <a:spcPts val="1100"/>
            </a:lnSpc>
          </a:pPr>
          <a:endParaRPr lang="en-GB" sz="1100" baseline="0"/>
        </a:p>
        <a:p>
          <a:pPr>
            <a:lnSpc>
              <a:spcPts val="1200"/>
            </a:lnSpc>
          </a:pPr>
          <a:endParaRPr lang="en-GB" sz="1100" baseline="0"/>
        </a:p>
        <a:p>
          <a:pPr>
            <a:lnSpc>
              <a:spcPts val="1100"/>
            </a:lnSpc>
          </a:pPr>
          <a:endParaRPr lang="en-GB" sz="1100"/>
        </a:p>
      </xdr:txBody>
    </xdr:sp>
    <xdr:clientData/>
  </xdr:twoCellAnchor>
  <xdr:twoCellAnchor editAs="oneCell">
    <xdr:from>
      <xdr:col>10</xdr:col>
      <xdr:colOff>304800</xdr:colOff>
      <xdr:row>8</xdr:row>
      <xdr:rowOff>76200</xdr:rowOff>
    </xdr:from>
    <xdr:to>
      <xdr:col>23</xdr:col>
      <xdr:colOff>47625</xdr:colOff>
      <xdr:row>23</xdr:row>
      <xdr:rowOff>28575</xdr:rowOff>
    </xdr:to>
    <xdr:pic>
      <xdr:nvPicPr>
        <xdr:cNvPr id="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7325" y="1733550"/>
          <a:ext cx="5934075" cy="2714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438151</xdr:colOff>
      <xdr:row>34</xdr:row>
      <xdr:rowOff>9525</xdr:rowOff>
    </xdr:from>
    <xdr:to>
      <xdr:col>5</xdr:col>
      <xdr:colOff>1100966</xdr:colOff>
      <xdr:row>74</xdr:row>
      <xdr:rowOff>19050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1" y="6477000"/>
          <a:ext cx="3320290" cy="6486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1368561</xdr:colOff>
      <xdr:row>43</xdr:row>
      <xdr:rowOff>152400</xdr:rowOff>
    </xdr:from>
    <xdr:to>
      <xdr:col>10</xdr:col>
      <xdr:colOff>131689</xdr:colOff>
      <xdr:row>67</xdr:row>
      <xdr:rowOff>9525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6036" y="8077200"/>
          <a:ext cx="4982953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28576</xdr:rowOff>
        </xdr:from>
        <xdr:to>
          <xdr:col>6</xdr:col>
          <xdr:colOff>657225</xdr:colOff>
          <xdr:row>87</xdr:row>
          <xdr:rowOff>19051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7</xdr:col>
      <xdr:colOff>523875</xdr:colOff>
      <xdr:row>31</xdr:row>
      <xdr:rowOff>66674</xdr:rowOff>
    </xdr:from>
    <xdr:to>
      <xdr:col>17</xdr:col>
      <xdr:colOff>113879</xdr:colOff>
      <xdr:row>52</xdr:row>
      <xdr:rowOff>161924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2828924"/>
          <a:ext cx="5686004" cy="349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600076</xdr:colOff>
      <xdr:row>31</xdr:row>
      <xdr:rowOff>38100</xdr:rowOff>
    </xdr:from>
    <xdr:to>
      <xdr:col>7</xdr:col>
      <xdr:colOff>288000</xdr:colOff>
      <xdr:row>73</xdr:row>
      <xdr:rowOff>66675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2800350"/>
          <a:ext cx="4831424" cy="682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476250</xdr:colOff>
      <xdr:row>55</xdr:row>
      <xdr:rowOff>1</xdr:rowOff>
    </xdr:from>
    <xdr:to>
      <xdr:col>11</xdr:col>
      <xdr:colOff>135997</xdr:colOff>
      <xdr:row>74</xdr:row>
      <xdr:rowOff>47626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6648451"/>
          <a:ext cx="2098147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57150</xdr:colOff>
      <xdr:row>14</xdr:row>
      <xdr:rowOff>104775</xdr:rowOff>
    </xdr:from>
    <xdr:to>
      <xdr:col>9</xdr:col>
      <xdr:colOff>295275</xdr:colOff>
      <xdr:row>30</xdr:row>
      <xdr:rowOff>129048</xdr:rowOff>
    </xdr:to>
    <xdr:pic>
      <xdr:nvPicPr>
        <xdr:cNvPr id="7" name="Picture 2" descr="cid:image002.png@01D1CC96.F2F8FE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467100"/>
          <a:ext cx="6600825" cy="30722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40</xdr:row>
          <xdr:rowOff>142875</xdr:rowOff>
        </xdr:from>
        <xdr:to>
          <xdr:col>5</xdr:col>
          <xdr:colOff>228600</xdr:colOff>
          <xdr:row>45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33</xdr:row>
      <xdr:rowOff>114300</xdr:rowOff>
    </xdr:from>
    <xdr:to>
      <xdr:col>10</xdr:col>
      <xdr:colOff>390525</xdr:colOff>
      <xdr:row>50</xdr:row>
      <xdr:rowOff>85725</xdr:rowOff>
    </xdr:to>
    <xdr:pic>
      <xdr:nvPicPr>
        <xdr:cNvPr id="106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5743575"/>
          <a:ext cx="2667000" cy="272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76200</xdr:rowOff>
        </xdr:from>
        <xdr:to>
          <xdr:col>10</xdr:col>
          <xdr:colOff>219075</xdr:colOff>
          <xdr:row>31</xdr:row>
          <xdr:rowOff>133350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29</xdr:row>
      <xdr:rowOff>66675</xdr:rowOff>
    </xdr:from>
    <xdr:to>
      <xdr:col>4</xdr:col>
      <xdr:colOff>466725</xdr:colOff>
      <xdr:row>46</xdr:row>
      <xdr:rowOff>142875</xdr:rowOff>
    </xdr:to>
    <xdr:pic>
      <xdr:nvPicPr>
        <xdr:cNvPr id="103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962525"/>
          <a:ext cx="2657475" cy="2828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381000</xdr:colOff>
      <xdr:row>29</xdr:row>
      <xdr:rowOff>85725</xdr:rowOff>
    </xdr:from>
    <xdr:to>
      <xdr:col>7</xdr:col>
      <xdr:colOff>200025</xdr:colOff>
      <xdr:row>47</xdr:row>
      <xdr:rowOff>28575</xdr:rowOff>
    </xdr:to>
    <xdr:pic>
      <xdr:nvPicPr>
        <xdr:cNvPr id="103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4981575"/>
          <a:ext cx="1495425" cy="2857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200025</xdr:colOff>
      <xdr:row>29</xdr:row>
      <xdr:rowOff>57150</xdr:rowOff>
    </xdr:from>
    <xdr:to>
      <xdr:col>10</xdr:col>
      <xdr:colOff>400050</xdr:colOff>
      <xdr:row>46</xdr:row>
      <xdr:rowOff>114300</xdr:rowOff>
    </xdr:to>
    <xdr:pic>
      <xdr:nvPicPr>
        <xdr:cNvPr id="103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4953000"/>
          <a:ext cx="152400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238125</xdr:colOff>
      <xdr:row>49</xdr:row>
      <xdr:rowOff>57150</xdr:rowOff>
    </xdr:from>
    <xdr:to>
      <xdr:col>9</xdr:col>
      <xdr:colOff>247650</xdr:colOff>
      <xdr:row>67</xdr:row>
      <xdr:rowOff>9525</xdr:rowOff>
    </xdr:to>
    <xdr:pic>
      <xdr:nvPicPr>
        <xdr:cNvPr id="10312" name="Picture 4" descr="criostato_tutto_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8191500"/>
          <a:ext cx="5076825" cy="286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257175</xdr:colOff>
      <xdr:row>69</xdr:row>
      <xdr:rowOff>66675</xdr:rowOff>
    </xdr:from>
    <xdr:to>
      <xdr:col>5</xdr:col>
      <xdr:colOff>876300</xdr:colOff>
      <xdr:row>84</xdr:row>
      <xdr:rowOff>123825</xdr:rowOff>
    </xdr:to>
    <xdr:pic>
      <xdr:nvPicPr>
        <xdr:cNvPr id="10313" name="Picture 5" descr="cryo_coperchio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1439525"/>
          <a:ext cx="2590800" cy="248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247650</xdr:colOff>
      <xdr:row>69</xdr:row>
      <xdr:rowOff>76200</xdr:rowOff>
    </xdr:from>
    <xdr:to>
      <xdr:col>11</xdr:col>
      <xdr:colOff>228600</xdr:colOff>
      <xdr:row>85</xdr:row>
      <xdr:rowOff>19050</xdr:rowOff>
    </xdr:to>
    <xdr:pic>
      <xdr:nvPicPr>
        <xdr:cNvPr id="10314" name="Picture 6" descr="cryo_fondo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11449050"/>
          <a:ext cx="2619375" cy="253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16</xdr:col>
          <xdr:colOff>104775</xdr:colOff>
          <xdr:row>45</xdr:row>
          <xdr:rowOff>95250</xdr:rowOff>
        </xdr:to>
        <xdr:sp macro="" textlink="">
          <xdr:nvSpPr>
            <xdr:cNvPr id="10248" name="Object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11</xdr:row>
      <xdr:rowOff>66675</xdr:rowOff>
    </xdr:from>
    <xdr:to>
      <xdr:col>21</xdr:col>
      <xdr:colOff>485775</xdr:colOff>
      <xdr:row>28</xdr:row>
      <xdr:rowOff>123825</xdr:rowOff>
    </xdr:to>
    <xdr:graphicFrame macro="">
      <xdr:nvGraphicFramePr>
        <xdr:cNvPr id="51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600075</xdr:colOff>
          <xdr:row>23</xdr:row>
          <xdr:rowOff>9525</xdr:rowOff>
        </xdr:from>
        <xdr:to>
          <xdr:col>9</xdr:col>
          <xdr:colOff>438150</xdr:colOff>
          <xdr:row>80</xdr:row>
          <xdr:rowOff>9525</xdr:rowOff>
        </xdr:to>
        <xdr:sp macro="" textlink="">
          <xdr:nvSpPr>
            <xdr:cNvPr id="5130" name="Object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81</xdr:row>
          <xdr:rowOff>85725</xdr:rowOff>
        </xdr:from>
        <xdr:to>
          <xdr:col>9</xdr:col>
          <xdr:colOff>457200</xdr:colOff>
          <xdr:row>134</xdr:row>
          <xdr:rowOff>66675</xdr:rowOff>
        </xdr:to>
        <xdr:sp macro="" textlink="">
          <xdr:nvSpPr>
            <xdr:cNvPr id="5134" name="Object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152400</xdr:rowOff>
    </xdr:from>
    <xdr:to>
      <xdr:col>8</xdr:col>
      <xdr:colOff>495300</xdr:colOff>
      <xdr:row>16</xdr:row>
      <xdr:rowOff>95250</xdr:rowOff>
    </xdr:to>
    <xdr:pic>
      <xdr:nvPicPr>
        <xdr:cNvPr id="123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33425"/>
          <a:ext cx="523875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314325</xdr:colOff>
      <xdr:row>23</xdr:row>
      <xdr:rowOff>9525</xdr:rowOff>
    </xdr:from>
    <xdr:to>
      <xdr:col>9</xdr:col>
      <xdr:colOff>57150</xdr:colOff>
      <xdr:row>53</xdr:row>
      <xdr:rowOff>0</xdr:rowOff>
    </xdr:to>
    <xdr:pic>
      <xdr:nvPicPr>
        <xdr:cNvPr id="123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591050"/>
          <a:ext cx="5210175" cy="508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3</xdr:row>
          <xdr:rowOff>0</xdr:rowOff>
        </xdr:from>
        <xdr:to>
          <xdr:col>19</xdr:col>
          <xdr:colOff>466725</xdr:colOff>
          <xdr:row>53</xdr:row>
          <xdr:rowOff>114300</xdr:rowOff>
        </xdr:to>
        <xdr:sp macro="" textlink="">
          <xdr:nvSpPr>
            <xdr:cNvPr id="12314" name="Object 26" hidden="1">
              <a:extLst>
                <a:ext uri="{63B3BB69-23CF-44E3-9099-C40C66FF867C}">
                  <a14:compatExt spid="_x0000_s12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645318</xdr:colOff>
      <xdr:row>1</xdr:row>
      <xdr:rowOff>5159</xdr:rowOff>
    </xdr:from>
    <xdr:to>
      <xdr:col>16</xdr:col>
      <xdr:colOff>277810</xdr:colOff>
      <xdr:row>29</xdr:row>
      <xdr:rowOff>10771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6959" y="203597"/>
          <a:ext cx="5843585" cy="4738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267888</xdr:colOff>
      <xdr:row>12</xdr:row>
      <xdr:rowOff>148830</xdr:rowOff>
    </xdr:from>
    <xdr:to>
      <xdr:col>6</xdr:col>
      <xdr:colOff>506724</xdr:colOff>
      <xdr:row>38</xdr:row>
      <xdr:rowOff>49610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122" y="2381252"/>
          <a:ext cx="4574696" cy="40679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474264</xdr:colOff>
      <xdr:row>40</xdr:row>
      <xdr:rowOff>44054</xdr:rowOff>
    </xdr:from>
    <xdr:to>
      <xdr:col>9</xdr:col>
      <xdr:colOff>105972</xdr:colOff>
      <xdr:row>71</xdr:row>
      <xdr:rowOff>69453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498" y="6761163"/>
          <a:ext cx="7083037" cy="49466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494109</xdr:colOff>
      <xdr:row>77</xdr:row>
      <xdr:rowOff>4366</xdr:rowOff>
    </xdr:from>
    <xdr:to>
      <xdr:col>9</xdr:col>
      <xdr:colOff>243409</xdr:colOff>
      <xdr:row>108</xdr:row>
      <xdr:rowOff>49610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343" y="12674600"/>
          <a:ext cx="7200629" cy="4966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152400</xdr:rowOff>
    </xdr:from>
    <xdr:to>
      <xdr:col>7</xdr:col>
      <xdr:colOff>85725</xdr:colOff>
      <xdr:row>16</xdr:row>
      <xdr:rowOff>95250</xdr:rowOff>
    </xdr:to>
    <xdr:pic>
      <xdr:nvPicPr>
        <xdr:cNvPr id="416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33425"/>
          <a:ext cx="523875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247650</xdr:colOff>
      <xdr:row>0</xdr:row>
      <xdr:rowOff>171450</xdr:rowOff>
    </xdr:from>
    <xdr:to>
      <xdr:col>17</xdr:col>
      <xdr:colOff>85725</xdr:colOff>
      <xdr:row>27</xdr:row>
      <xdr:rowOff>114300</xdr:rowOff>
    </xdr:to>
    <xdr:pic>
      <xdr:nvPicPr>
        <xdr:cNvPr id="416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171450"/>
          <a:ext cx="5791200" cy="533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276225</xdr:colOff>
      <xdr:row>31</xdr:row>
      <xdr:rowOff>9525</xdr:rowOff>
    </xdr:from>
    <xdr:to>
      <xdr:col>13</xdr:col>
      <xdr:colOff>200025</xdr:colOff>
      <xdr:row>62</xdr:row>
      <xdr:rowOff>76200</xdr:rowOff>
    </xdr:to>
    <xdr:pic>
      <xdr:nvPicPr>
        <xdr:cNvPr id="41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6124575"/>
          <a:ext cx="3438525" cy="508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23</xdr:row>
      <xdr:rowOff>47625</xdr:rowOff>
    </xdr:from>
    <xdr:to>
      <xdr:col>7</xdr:col>
      <xdr:colOff>676275</xdr:colOff>
      <xdr:row>63</xdr:row>
      <xdr:rowOff>9525</xdr:rowOff>
    </xdr:to>
    <xdr:pic>
      <xdr:nvPicPr>
        <xdr:cNvPr id="416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4629150"/>
          <a:ext cx="5819775" cy="6677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361950</xdr:colOff>
      <xdr:row>0</xdr:row>
      <xdr:rowOff>142875</xdr:rowOff>
    </xdr:from>
    <xdr:to>
      <xdr:col>32</xdr:col>
      <xdr:colOff>466725</xdr:colOff>
      <xdr:row>27</xdr:row>
      <xdr:rowOff>104775</xdr:rowOff>
    </xdr:to>
    <xdr:pic>
      <xdr:nvPicPr>
        <xdr:cNvPr id="416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44400" y="142875"/>
          <a:ext cx="9248775" cy="535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333375</xdr:colOff>
          <xdr:row>8</xdr:row>
          <xdr:rowOff>114300</xdr:rowOff>
        </xdr:from>
        <xdr:to>
          <xdr:col>15</xdr:col>
          <xdr:colOff>485775</xdr:colOff>
          <xdr:row>66</xdr:row>
          <xdr:rowOff>95250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5</xdr:row>
      <xdr:rowOff>0</xdr:rowOff>
    </xdr:from>
    <xdr:to>
      <xdr:col>12</xdr:col>
      <xdr:colOff>314325</xdr:colOff>
      <xdr:row>34</xdr:row>
      <xdr:rowOff>161925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6" t="7379" r="5319" b="3615"/>
        <a:stretch/>
      </xdr:blipFill>
      <xdr:spPr bwMode="auto">
        <a:xfrm>
          <a:off x="4724400" y="952500"/>
          <a:ext cx="3333750" cy="56292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user.iter.org/?uid=2luldh&amp;action=get_document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29.emf"/><Relationship Id="rId4" Type="http://schemas.openxmlformats.org/officeDocument/2006/relationships/oleObject" Target="../embeddings/Microsoft_Word_97_-_2003_Document7.doc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34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_-_2003_Document3.doc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3" Type="http://schemas.openxmlformats.org/officeDocument/2006/relationships/drawing" Target="../drawings/drawing4.xml"/><Relationship Id="rId7" Type="http://schemas.openxmlformats.org/officeDocument/2006/relationships/oleObject" Target="../embeddings/Microsoft_Word_97_-_2003_Document5.doc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user.iter.org/?uid=34PBJK&amp;action=get_document" TargetMode="External"/><Relationship Id="rId6" Type="http://schemas.openxmlformats.org/officeDocument/2006/relationships/image" Target="../media/image11.emf"/><Relationship Id="rId5" Type="http://schemas.openxmlformats.org/officeDocument/2006/relationships/oleObject" Target="../embeddings/Microsoft_Word_97_-_2003_Document4.doc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3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user.iter.org/?uid=C974KS&amp;action=get_document" TargetMode="External"/><Relationship Id="rId1" Type="http://schemas.openxmlformats.org/officeDocument/2006/relationships/hyperlink" Target="https://user.iter.org/?uid=2EP2GB&amp;action=get_document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user.iter.org/?uid=28B6XQ&amp;action=get_document" TargetMode="External"/><Relationship Id="rId1" Type="http://schemas.openxmlformats.org/officeDocument/2006/relationships/hyperlink" Target="http://www.pppl.gov/~neumeyer/ITER_IVC/Design_Point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4.emf"/><Relationship Id="rId4" Type="http://schemas.openxmlformats.org/officeDocument/2006/relationships/oleObject" Target="../embeddings/Microsoft_Word_97_-_2003_Document6.doc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4" zoomScale="99" zoomScaleNormal="99" workbookViewId="0">
      <selection activeCell="O22" sqref="O22"/>
    </sheetView>
  </sheetViews>
  <sheetFormatPr defaultRowHeight="12.75"/>
  <sheetData>
    <row r="1" spans="1:1" ht="14.25">
      <c r="A1" s="30"/>
    </row>
  </sheetData>
  <phoneticPr fontId="6" type="noConversion"/>
  <pageMargins left="0.75" right="0.75" top="1" bottom="1" header="0.5" footer="0.5"/>
  <pageSetup paperSize="9" orientation="portrait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8193" r:id="rId4">
          <objectPr defaultSize="0" r:id="rId5">
            <anchor moveWithCells="1">
              <from>
                <xdr:col>1</xdr:col>
                <xdr:colOff>276225</xdr:colOff>
                <xdr:row>1</xdr:row>
                <xdr:rowOff>38100</xdr:rowOff>
              </from>
              <to>
                <xdr:col>11</xdr:col>
                <xdr:colOff>285750</xdr:colOff>
                <xdr:row>48</xdr:row>
                <xdr:rowOff>85725</xdr:rowOff>
              </to>
            </anchor>
          </objectPr>
        </oleObject>
      </mc:Choice>
      <mc:Fallback>
        <oleObject progId="Word.Document.8" shapeId="819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Normal="100" workbookViewId="0">
      <selection activeCell="C10" sqref="C10"/>
    </sheetView>
  </sheetViews>
  <sheetFormatPr defaultRowHeight="12.75"/>
  <cols>
    <col min="1" max="1" width="7" customWidth="1"/>
    <col min="2" max="2" width="8.5703125" customWidth="1"/>
    <col min="3" max="4" width="7" customWidth="1"/>
    <col min="5" max="5" width="10.28515625" customWidth="1"/>
    <col min="6" max="6" width="44" customWidth="1"/>
    <col min="7" max="7" width="16.28515625" customWidth="1"/>
    <col min="8" max="8" width="19" customWidth="1"/>
    <col min="9" max="14" width="7" customWidth="1"/>
    <col min="15" max="15" width="5.85546875" customWidth="1"/>
    <col min="16" max="16" width="18" customWidth="1"/>
    <col min="17" max="26" width="5.85546875" customWidth="1"/>
    <col min="29" max="49" width="5.140625" customWidth="1"/>
  </cols>
  <sheetData>
    <row r="1" spans="1:25" ht="15.75">
      <c r="A1" s="2" t="s">
        <v>183</v>
      </c>
    </row>
    <row r="2" spans="1:25" ht="15.75">
      <c r="A2" s="4" t="s">
        <v>204</v>
      </c>
    </row>
    <row r="3" spans="1:25" ht="14.25">
      <c r="A3" s="30" t="s">
        <v>205</v>
      </c>
    </row>
    <row r="4" spans="1:25" ht="14.25">
      <c r="A4" s="30"/>
    </row>
    <row r="5" spans="1:25" ht="27">
      <c r="A5" s="30" t="s">
        <v>202</v>
      </c>
      <c r="P5" s="124" t="s">
        <v>187</v>
      </c>
    </row>
    <row r="6" spans="1:25" ht="13.5" thickBot="1"/>
    <row r="7" spans="1:25" ht="16.5" thickBot="1">
      <c r="B7" s="223" t="s">
        <v>186</v>
      </c>
      <c r="C7" s="224"/>
      <c r="D7" s="224"/>
      <c r="E7" s="224"/>
      <c r="F7" s="225"/>
      <c r="G7" s="217" t="s">
        <v>203</v>
      </c>
      <c r="H7" s="218"/>
      <c r="L7" s="125" t="s">
        <v>189</v>
      </c>
      <c r="M7" s="125"/>
      <c r="N7" s="125"/>
      <c r="O7" s="125"/>
      <c r="P7" s="125"/>
      <c r="Q7" s="126" t="s">
        <v>188</v>
      </c>
      <c r="R7" s="125"/>
      <c r="S7" s="125"/>
      <c r="T7" s="125"/>
      <c r="U7" s="125"/>
      <c r="V7" s="125"/>
      <c r="W7" s="125"/>
      <c r="X7" s="125"/>
      <c r="Y7" s="125"/>
    </row>
    <row r="8" spans="1:25" ht="13.5" thickBot="1">
      <c r="B8" s="226"/>
      <c r="C8" s="227"/>
      <c r="D8" s="227"/>
      <c r="E8" s="227"/>
      <c r="F8" s="228"/>
      <c r="G8" s="219" t="s">
        <v>131</v>
      </c>
      <c r="H8" s="221" t="s">
        <v>132</v>
      </c>
    </row>
    <row r="9" spans="1:25" ht="13.5" thickBot="1">
      <c r="B9" s="121" t="s">
        <v>184</v>
      </c>
      <c r="C9" s="122" t="s">
        <v>185</v>
      </c>
      <c r="D9" s="123" t="s">
        <v>3</v>
      </c>
      <c r="E9" s="104" t="s">
        <v>133</v>
      </c>
      <c r="F9" s="120" t="s">
        <v>134</v>
      </c>
      <c r="G9" s="220"/>
      <c r="H9" s="222"/>
    </row>
    <row r="10" spans="1:25">
      <c r="B10" s="135">
        <v>1</v>
      </c>
      <c r="C10" s="129">
        <v>4.0852632</v>
      </c>
      <c r="D10" s="129">
        <v>-2.5036744799999999</v>
      </c>
      <c r="E10" s="136" t="s">
        <v>135</v>
      </c>
      <c r="F10" s="105" t="s">
        <v>136</v>
      </c>
      <c r="G10" s="106">
        <v>120</v>
      </c>
      <c r="H10" s="107">
        <v>250</v>
      </c>
    </row>
    <row r="11" spans="1:25" ht="15">
      <c r="B11" s="137">
        <v>2</v>
      </c>
      <c r="C11" s="130">
        <v>4.0852632</v>
      </c>
      <c r="D11" s="130">
        <v>-1.9975223849999999</v>
      </c>
      <c r="E11" s="138" t="s">
        <v>137</v>
      </c>
      <c r="F11" s="108" t="s">
        <v>138</v>
      </c>
      <c r="G11" s="109">
        <v>120</v>
      </c>
      <c r="H11" s="110">
        <v>250</v>
      </c>
    </row>
    <row r="12" spans="1:25" ht="15">
      <c r="B12" s="137">
        <v>3</v>
      </c>
      <c r="C12" s="133">
        <v>4.0852632</v>
      </c>
      <c r="D12" s="133">
        <v>-1.4913702900000001</v>
      </c>
      <c r="E12" s="139" t="s">
        <v>139</v>
      </c>
      <c r="F12" s="111" t="s">
        <v>140</v>
      </c>
      <c r="G12" s="109">
        <v>120</v>
      </c>
      <c r="H12" s="110">
        <v>250</v>
      </c>
    </row>
    <row r="13" spans="1:25" ht="15">
      <c r="B13" s="137">
        <v>4</v>
      </c>
      <c r="C13" s="130">
        <v>4.0852632</v>
      </c>
      <c r="D13" s="130">
        <v>-0.98371626000000001</v>
      </c>
      <c r="E13" s="140" t="s">
        <v>141</v>
      </c>
      <c r="F13" s="112" t="s">
        <v>142</v>
      </c>
      <c r="G13" s="109">
        <v>60</v>
      </c>
      <c r="H13" s="110">
        <v>150</v>
      </c>
    </row>
    <row r="14" spans="1:25" ht="15">
      <c r="B14" s="137">
        <v>5</v>
      </c>
      <c r="C14" s="133">
        <v>4.0852632</v>
      </c>
      <c r="D14" s="133">
        <v>-0.47606223000000003</v>
      </c>
      <c r="E14" s="140" t="s">
        <v>143</v>
      </c>
      <c r="F14" s="111" t="s">
        <v>144</v>
      </c>
      <c r="G14" s="109">
        <v>60</v>
      </c>
      <c r="H14" s="110">
        <v>150</v>
      </c>
    </row>
    <row r="15" spans="1:25" ht="15">
      <c r="B15" s="137">
        <v>6</v>
      </c>
      <c r="C15" s="130">
        <v>4.0852632</v>
      </c>
      <c r="D15" s="130">
        <v>3.2092444999999969E-2</v>
      </c>
      <c r="E15" s="140" t="s">
        <v>145</v>
      </c>
      <c r="F15" s="112" t="s">
        <v>146</v>
      </c>
      <c r="G15" s="109">
        <v>0</v>
      </c>
      <c r="H15" s="110">
        <v>70</v>
      </c>
    </row>
    <row r="16" spans="1:25">
      <c r="B16" s="137">
        <v>7</v>
      </c>
      <c r="C16" s="133">
        <v>4.0852632</v>
      </c>
      <c r="D16" s="133">
        <v>0.54024711999999997</v>
      </c>
      <c r="E16" s="140" t="s">
        <v>147</v>
      </c>
      <c r="F16" s="112" t="s">
        <v>148</v>
      </c>
      <c r="G16" s="109">
        <v>0</v>
      </c>
      <c r="H16" s="110">
        <v>70</v>
      </c>
    </row>
    <row r="17" spans="2:15" ht="15">
      <c r="B17" s="137">
        <v>8</v>
      </c>
      <c r="C17" s="130">
        <v>4.0852632</v>
      </c>
      <c r="D17" s="130">
        <v>1.048401795</v>
      </c>
      <c r="E17" s="140" t="s">
        <v>149</v>
      </c>
      <c r="F17" s="111" t="s">
        <v>150</v>
      </c>
      <c r="G17" s="109">
        <v>0</v>
      </c>
      <c r="H17" s="110">
        <v>70</v>
      </c>
    </row>
    <row r="18" spans="2:15">
      <c r="B18" s="137">
        <v>9</v>
      </c>
      <c r="C18" s="133">
        <v>4.0852632</v>
      </c>
      <c r="D18" s="133">
        <v>1.5565564700000001</v>
      </c>
      <c r="E18" s="140" t="s">
        <v>151</v>
      </c>
      <c r="F18" s="112" t="s">
        <v>152</v>
      </c>
      <c r="G18" s="109">
        <v>0</v>
      </c>
      <c r="H18" s="110">
        <v>70</v>
      </c>
    </row>
    <row r="19" spans="2:15" ht="15">
      <c r="B19" s="137">
        <v>10</v>
      </c>
      <c r="C19" s="130">
        <v>4.0852632</v>
      </c>
      <c r="D19" s="130">
        <v>2.0642105000000002</v>
      </c>
      <c r="E19" s="141" t="s">
        <v>153</v>
      </c>
      <c r="F19" s="112" t="s">
        <v>154</v>
      </c>
      <c r="G19" s="109">
        <v>0</v>
      </c>
      <c r="H19" s="110">
        <v>70</v>
      </c>
    </row>
    <row r="20" spans="2:15" ht="15">
      <c r="B20" s="137">
        <v>11</v>
      </c>
      <c r="C20" s="133">
        <v>4.0852632</v>
      </c>
      <c r="D20" s="133">
        <v>2.57186453</v>
      </c>
      <c r="E20" s="141" t="s">
        <v>155</v>
      </c>
      <c r="F20" s="111" t="s">
        <v>156</v>
      </c>
      <c r="G20" s="109">
        <v>60</v>
      </c>
      <c r="H20" s="110">
        <v>150</v>
      </c>
    </row>
    <row r="21" spans="2:15" ht="15.75" thickBot="1">
      <c r="B21" s="142">
        <v>12</v>
      </c>
      <c r="C21" s="131">
        <v>4.105289</v>
      </c>
      <c r="D21" s="131">
        <v>3.0785172699999999</v>
      </c>
      <c r="E21" s="143" t="s">
        <v>157</v>
      </c>
      <c r="F21" s="113" t="s">
        <v>158</v>
      </c>
      <c r="G21" s="114">
        <v>60</v>
      </c>
      <c r="H21" s="115">
        <v>150</v>
      </c>
    </row>
    <row r="22" spans="2:15" ht="15">
      <c r="B22" s="135">
        <v>13</v>
      </c>
      <c r="C22" s="132">
        <v>6.1529270499999997</v>
      </c>
      <c r="D22" s="132">
        <v>4.2300007700000002</v>
      </c>
      <c r="E22" s="144" t="s">
        <v>159</v>
      </c>
      <c r="F22" s="116" t="s">
        <v>160</v>
      </c>
      <c r="G22" s="106">
        <v>30</v>
      </c>
      <c r="H22" s="107">
        <v>110</v>
      </c>
    </row>
    <row r="23" spans="2:15" ht="15">
      <c r="B23" s="137">
        <v>14</v>
      </c>
      <c r="C23" s="130">
        <v>6.9769887199999996</v>
      </c>
      <c r="D23" s="130">
        <v>3.5526280849999998</v>
      </c>
      <c r="E23" s="141" t="s">
        <v>161</v>
      </c>
      <c r="F23" s="112" t="s">
        <v>162</v>
      </c>
      <c r="G23" s="109">
        <v>20</v>
      </c>
      <c r="H23" s="110">
        <v>50</v>
      </c>
    </row>
    <row r="24" spans="2:15" ht="15">
      <c r="B24" s="137">
        <v>15</v>
      </c>
      <c r="C24" s="130">
        <v>7.6538607600000006</v>
      </c>
      <c r="D24" s="130">
        <v>2.8221870299999998</v>
      </c>
      <c r="E24" s="141" t="s">
        <v>163</v>
      </c>
      <c r="F24" s="112" t="s">
        <v>164</v>
      </c>
      <c r="G24" s="109">
        <v>30</v>
      </c>
      <c r="H24" s="110">
        <v>110</v>
      </c>
    </row>
    <row r="25" spans="2:15" ht="15">
      <c r="B25" s="137">
        <v>16</v>
      </c>
      <c r="C25" s="130">
        <v>8.0879199750000002</v>
      </c>
      <c r="D25" s="130">
        <v>2.074724045</v>
      </c>
      <c r="E25" s="141" t="s">
        <v>165</v>
      </c>
      <c r="F25" s="111" t="s">
        <v>166</v>
      </c>
      <c r="G25" s="109">
        <v>30</v>
      </c>
      <c r="H25" s="110">
        <v>110</v>
      </c>
    </row>
    <row r="26" spans="2:15">
      <c r="B26" s="137">
        <v>17</v>
      </c>
      <c r="C26" s="133">
        <v>8.2696541099999994</v>
      </c>
      <c r="D26" s="133">
        <v>1.6847215900000001</v>
      </c>
      <c r="E26" s="141" t="s">
        <v>167</v>
      </c>
      <c r="F26" s="112" t="s">
        <v>168</v>
      </c>
      <c r="G26" s="109">
        <v>30</v>
      </c>
      <c r="H26" s="110">
        <v>110</v>
      </c>
    </row>
    <row r="27" spans="2:15" ht="15">
      <c r="B27" s="137">
        <v>18</v>
      </c>
      <c r="C27" s="130">
        <v>8.3317340900000012</v>
      </c>
      <c r="D27" s="130">
        <v>1.1600456299999999</v>
      </c>
      <c r="E27" s="141" t="s">
        <v>169</v>
      </c>
      <c r="F27" s="112" t="s">
        <v>170</v>
      </c>
      <c r="G27" s="109">
        <v>0</v>
      </c>
      <c r="H27" s="110">
        <v>50</v>
      </c>
    </row>
    <row r="28" spans="2:15" ht="15.75" customHeight="1">
      <c r="B28" s="137">
        <v>19</v>
      </c>
      <c r="C28" s="130">
        <v>8.3497573100000011</v>
      </c>
      <c r="D28" s="130">
        <v>0.10768983999999998</v>
      </c>
      <c r="E28" s="141" t="s">
        <v>171</v>
      </c>
      <c r="F28" s="112" t="s">
        <v>172</v>
      </c>
      <c r="G28" s="109">
        <v>0</v>
      </c>
      <c r="H28" s="110">
        <v>50</v>
      </c>
      <c r="K28" s="229" t="s">
        <v>209</v>
      </c>
      <c r="L28" s="229"/>
      <c r="M28" s="229"/>
      <c r="N28" s="229"/>
      <c r="O28" s="229"/>
    </row>
    <row r="29" spans="2:15" ht="15" customHeight="1">
      <c r="B29" s="137">
        <v>20</v>
      </c>
      <c r="C29" s="130">
        <v>8.1029393249999995</v>
      </c>
      <c r="D29" s="130">
        <v>-0.8785808100000001</v>
      </c>
      <c r="E29" s="141" t="s">
        <v>173</v>
      </c>
      <c r="F29" s="112" t="s">
        <v>174</v>
      </c>
      <c r="G29" s="109">
        <v>0</v>
      </c>
      <c r="H29" s="110">
        <v>50</v>
      </c>
      <c r="K29" s="229"/>
      <c r="L29" s="229"/>
      <c r="M29" s="229"/>
      <c r="N29" s="229"/>
      <c r="O29" s="229"/>
    </row>
    <row r="30" spans="2:15" ht="15" customHeight="1">
      <c r="B30" s="137">
        <v>21</v>
      </c>
      <c r="C30" s="130">
        <v>7.5912801349999999</v>
      </c>
      <c r="D30" s="130">
        <v>-1.7957624500000002</v>
      </c>
      <c r="E30" s="141" t="s">
        <v>175</v>
      </c>
      <c r="F30" s="112" t="s">
        <v>176</v>
      </c>
      <c r="G30" s="109">
        <v>0</v>
      </c>
      <c r="H30" s="110">
        <v>50</v>
      </c>
      <c r="K30" s="229"/>
      <c r="L30" s="229"/>
      <c r="M30" s="229"/>
      <c r="N30" s="229"/>
      <c r="O30" s="229"/>
    </row>
    <row r="31" spans="2:15" ht="15" customHeight="1">
      <c r="B31" s="137">
        <v>22</v>
      </c>
      <c r="C31" s="133">
        <v>7.28238217</v>
      </c>
      <c r="D31" s="133">
        <v>-2.2543532700000002</v>
      </c>
      <c r="E31" s="141" t="s">
        <v>177</v>
      </c>
      <c r="F31" s="111" t="s">
        <v>178</v>
      </c>
      <c r="G31" s="109">
        <v>20</v>
      </c>
      <c r="H31" s="110">
        <v>90</v>
      </c>
      <c r="K31" s="229"/>
      <c r="L31" s="229"/>
      <c r="M31" s="229"/>
      <c r="N31" s="229"/>
      <c r="O31" s="229"/>
    </row>
    <row r="32" spans="2:15" ht="15" customHeight="1">
      <c r="B32" s="137">
        <v>23</v>
      </c>
      <c r="C32" s="130">
        <v>6.7742274949999999</v>
      </c>
      <c r="D32" s="130">
        <v>-2.6488615300000005</v>
      </c>
      <c r="E32" s="141" t="s">
        <v>179</v>
      </c>
      <c r="F32" s="112" t="s">
        <v>180</v>
      </c>
      <c r="G32" s="109">
        <v>20</v>
      </c>
      <c r="H32" s="110">
        <v>90</v>
      </c>
      <c r="K32" s="229"/>
      <c r="L32" s="229"/>
      <c r="M32" s="229"/>
      <c r="N32" s="229"/>
      <c r="O32" s="229"/>
    </row>
    <row r="33" spans="2:15" ht="15.75" thickBot="1">
      <c r="B33" s="142">
        <v>24</v>
      </c>
      <c r="C33" s="134">
        <v>6.2660728200000007</v>
      </c>
      <c r="D33" s="134">
        <v>-3.0433697900000003</v>
      </c>
      <c r="E33" s="143" t="s">
        <v>181</v>
      </c>
      <c r="F33" s="117" t="s">
        <v>182</v>
      </c>
      <c r="G33" s="118">
        <v>20</v>
      </c>
      <c r="H33" s="119">
        <v>90</v>
      </c>
      <c r="K33" s="229"/>
      <c r="L33" s="229"/>
      <c r="M33" s="229"/>
      <c r="N33" s="229"/>
      <c r="O33" s="229"/>
    </row>
    <row r="34" spans="2:15">
      <c r="K34" s="229"/>
      <c r="L34" s="229"/>
      <c r="M34" s="229"/>
      <c r="N34" s="229"/>
      <c r="O34" s="229"/>
    </row>
    <row r="35" spans="2:15">
      <c r="K35" s="229"/>
      <c r="L35" s="229"/>
      <c r="M35" s="229"/>
      <c r="N35" s="229"/>
      <c r="O35" s="229"/>
    </row>
  </sheetData>
  <mergeCells count="5">
    <mergeCell ref="G7:H7"/>
    <mergeCell ref="G8:G9"/>
    <mergeCell ref="H8:H9"/>
    <mergeCell ref="B7:F8"/>
    <mergeCell ref="K28:O35"/>
  </mergeCells>
  <hyperlinks>
    <hyperlink ref="Q7" r:id="rId1" display="https://user.iter.org/?uid=2luldh&amp;action=get_document"/>
  </hyperlinks>
  <pageMargins left="0.75" right="0.75" top="1" bottom="1" header="0.5" footer="0.5"/>
  <pageSetup paperSize="9" orientation="portrait" verticalDpi="1200" r:id="rId2"/>
  <headerFooter alignWithMargins="0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tabSelected="1" topLeftCell="A7" workbookViewId="0">
      <selection activeCell="L27" sqref="L27"/>
    </sheetView>
  </sheetViews>
  <sheetFormatPr defaultRowHeight="12.75"/>
  <cols>
    <col min="7" max="7" width="22.28515625" customWidth="1"/>
  </cols>
  <sheetData>
    <row r="1" spans="1:7" ht="20.25">
      <c r="A1" s="232" t="s">
        <v>59</v>
      </c>
    </row>
    <row r="2" spans="1:7" ht="15.75">
      <c r="A2" s="8" t="s">
        <v>253</v>
      </c>
    </row>
    <row r="3" spans="1:7" ht="14.25">
      <c r="A3" s="30" t="s">
        <v>252</v>
      </c>
    </row>
    <row r="4" spans="1:7" ht="14.25">
      <c r="A4" s="30"/>
    </row>
    <row r="5" spans="1:7" s="6" customFormat="1" ht="15.75">
      <c r="A5" s="172" t="s">
        <v>50</v>
      </c>
    </row>
    <row r="6" spans="1:7" s="6" customFormat="1" ht="29.25" customHeight="1">
      <c r="D6" s="231" t="s">
        <v>2</v>
      </c>
      <c r="E6" s="171" t="s">
        <v>3</v>
      </c>
      <c r="F6" s="171" t="s">
        <v>60</v>
      </c>
      <c r="G6" s="16" t="s">
        <v>251</v>
      </c>
    </row>
    <row r="7" spans="1:7" s="173" customFormat="1" ht="14.25">
      <c r="A7" s="30"/>
      <c r="D7" s="23">
        <v>6.2409999999999997</v>
      </c>
      <c r="E7" s="23">
        <v>-10.468999999999999</v>
      </c>
      <c r="F7" s="23">
        <v>38</v>
      </c>
      <c r="G7" s="149">
        <v>5.3</v>
      </c>
    </row>
    <row r="8" spans="1:7" s="173" customFormat="1" ht="14.25">
      <c r="A8" s="30"/>
      <c r="D8" s="23">
        <v>6.2409999999999997</v>
      </c>
      <c r="E8" s="23">
        <v>-10.468999999999999</v>
      </c>
      <c r="F8" s="23">
        <v>16</v>
      </c>
      <c r="G8" s="149">
        <v>2.65</v>
      </c>
    </row>
    <row r="9" spans="1:7" s="173" customFormat="1" ht="14.25">
      <c r="A9" s="30"/>
      <c r="D9" s="23">
        <v>6.2409999999999997</v>
      </c>
      <c r="E9" s="23">
        <v>-10.468999999999999</v>
      </c>
      <c r="F9" s="23">
        <v>12.9</v>
      </c>
      <c r="G9" s="149">
        <v>1.8</v>
      </c>
    </row>
    <row r="10" spans="1:7" s="173" customFormat="1" ht="14.25">
      <c r="A10" s="30"/>
      <c r="D10" s="66"/>
      <c r="E10" s="66"/>
      <c r="F10" s="66"/>
    </row>
    <row r="11" spans="1:7" s="173" customFormat="1" ht="14.25">
      <c r="A11" s="30"/>
      <c r="D11" s="66"/>
      <c r="E11" s="66"/>
      <c r="F11" s="66"/>
    </row>
    <row r="12" spans="1:7" s="173" customFormat="1" ht="14.25">
      <c r="A12" s="30"/>
      <c r="D12" s="66"/>
      <c r="E12" s="66"/>
      <c r="F12" s="66"/>
    </row>
    <row r="13" spans="1:7" ht="15.75">
      <c r="A13" s="172" t="s">
        <v>254</v>
      </c>
    </row>
    <row r="14" spans="1:7" s="173" customFormat="1" ht="15">
      <c r="A14" s="29"/>
    </row>
    <row r="15" spans="1:7" s="173" customFormat="1" ht="15">
      <c r="A15" s="29"/>
    </row>
    <row r="16" spans="1:7" s="173" customFormat="1" ht="15">
      <c r="A16" s="29"/>
    </row>
    <row r="17" spans="1:1" s="173" customFormat="1" ht="15">
      <c r="A17" s="29"/>
    </row>
    <row r="18" spans="1:1" s="173" customFormat="1" ht="15">
      <c r="A18" s="29"/>
    </row>
    <row r="19" spans="1:1" s="173" customFormat="1" ht="15">
      <c r="A19" s="29"/>
    </row>
    <row r="20" spans="1:1" s="173" customFormat="1" ht="15">
      <c r="A20" s="29"/>
    </row>
    <row r="21" spans="1:1" s="173" customFormat="1" ht="15">
      <c r="A21" s="29"/>
    </row>
    <row r="22" spans="1:1" s="173" customFormat="1" ht="15">
      <c r="A22" s="29"/>
    </row>
    <row r="23" spans="1:1" s="173" customFormat="1" ht="15">
      <c r="A23" s="29"/>
    </row>
    <row r="24" spans="1:1" s="173" customFormat="1" ht="15">
      <c r="A24" s="29"/>
    </row>
    <row r="25" spans="1:1" s="173" customFormat="1" ht="15">
      <c r="A25" s="29"/>
    </row>
    <row r="26" spans="1:1" s="173" customFormat="1" ht="15">
      <c r="A26" s="29"/>
    </row>
    <row r="27" spans="1:1" s="173" customFormat="1" ht="15">
      <c r="A27" s="29"/>
    </row>
    <row r="28" spans="1:1" s="173" customFormat="1" ht="15">
      <c r="A28" s="29"/>
    </row>
    <row r="29" spans="1:1" s="173" customFormat="1" ht="15">
      <c r="A29" s="29"/>
    </row>
    <row r="30" spans="1:1" s="173" customFormat="1" ht="15">
      <c r="A30" s="29"/>
    </row>
  </sheetData>
  <phoneticPr fontId="6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7171" r:id="rId4">
          <objectPr defaultSize="0" r:id="rId5">
            <anchor moveWithCells="1">
              <from>
                <xdr:col>1</xdr:col>
                <xdr:colOff>0</xdr:colOff>
                <xdr:row>76</xdr:row>
                <xdr:rowOff>28575</xdr:rowOff>
              </from>
              <to>
                <xdr:col>6</xdr:col>
                <xdr:colOff>657225</xdr:colOff>
                <xdr:row>87</xdr:row>
                <xdr:rowOff>19050</xdr:rowOff>
              </to>
            </anchor>
          </objectPr>
        </oleObject>
      </mc:Choice>
      <mc:Fallback>
        <oleObject progId="Word.Document.8" shapeId="7171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0"/>
  <sheetViews>
    <sheetView workbookViewId="0">
      <selection activeCell="A4" sqref="A4"/>
    </sheetView>
  </sheetViews>
  <sheetFormatPr defaultRowHeight="12.75"/>
  <cols>
    <col min="2" max="2" width="12.28515625" customWidth="1"/>
    <col min="3" max="3" width="11.85546875" customWidth="1"/>
    <col min="4" max="4" width="13" customWidth="1"/>
    <col min="5" max="5" width="13.7109375" customWidth="1"/>
  </cols>
  <sheetData>
    <row r="1" spans="1:6" ht="15.75">
      <c r="A1" s="2" t="s">
        <v>72</v>
      </c>
    </row>
    <row r="2" spans="1:6" ht="15.75">
      <c r="A2" s="8" t="s">
        <v>71</v>
      </c>
    </row>
    <row r="3" spans="1:6" ht="14.25">
      <c r="A3" s="30" t="s">
        <v>120</v>
      </c>
    </row>
    <row r="5" spans="1:6">
      <c r="B5" s="174" t="s">
        <v>73</v>
      </c>
      <c r="C5" s="174"/>
      <c r="D5" s="174"/>
      <c r="E5" s="174"/>
      <c r="F5" s="15"/>
    </row>
    <row r="6" spans="1:6">
      <c r="B6" s="16" t="s">
        <v>15</v>
      </c>
      <c r="C6" s="16" t="s">
        <v>2</v>
      </c>
      <c r="D6" s="10" t="s">
        <v>68</v>
      </c>
      <c r="E6" s="10" t="s">
        <v>69</v>
      </c>
      <c r="F6" s="15"/>
    </row>
    <row r="7" spans="1:6">
      <c r="B7" s="16" t="s">
        <v>17</v>
      </c>
      <c r="C7" s="18">
        <v>1.722</v>
      </c>
      <c r="D7" s="18">
        <v>-21.06</v>
      </c>
      <c r="E7" s="40">
        <f t="shared" ref="E7:E19" si="0">3.1415926*D7*C7^2</f>
        <v>-196.18894255354431</v>
      </c>
      <c r="F7" s="15"/>
    </row>
    <row r="8" spans="1:6">
      <c r="B8" s="16" t="s">
        <v>18</v>
      </c>
      <c r="C8" s="18">
        <v>1.722</v>
      </c>
      <c r="D8" s="18">
        <v>-20.329999999999998</v>
      </c>
      <c r="E8" s="40">
        <f t="shared" si="0"/>
        <v>-189.38847113549647</v>
      </c>
      <c r="F8" s="15"/>
    </row>
    <row r="9" spans="1:6">
      <c r="B9" s="16" t="s">
        <v>19</v>
      </c>
      <c r="C9" s="18">
        <v>1.722</v>
      </c>
      <c r="D9" s="18">
        <v>-18.63</v>
      </c>
      <c r="E9" s="40">
        <f t="shared" si="0"/>
        <v>-173.5517568742892</v>
      </c>
      <c r="F9" s="15"/>
    </row>
    <row r="10" spans="1:6">
      <c r="B10" s="16" t="s">
        <v>20</v>
      </c>
      <c r="C10" s="18">
        <v>1.722</v>
      </c>
      <c r="D10" s="18">
        <v>-18.63</v>
      </c>
      <c r="E10" s="40">
        <f t="shared" si="0"/>
        <v>-173.5517568742892</v>
      </c>
      <c r="F10" s="15"/>
    </row>
    <row r="11" spans="1:6">
      <c r="B11" s="16" t="s">
        <v>21</v>
      </c>
      <c r="C11" s="18">
        <v>1.722</v>
      </c>
      <c r="D11" s="18">
        <v>-20.11</v>
      </c>
      <c r="E11" s="40">
        <f t="shared" si="0"/>
        <v>-187.33901399581083</v>
      </c>
      <c r="F11" s="15"/>
    </row>
    <row r="12" spans="1:6">
      <c r="B12" s="16" t="s">
        <v>22</v>
      </c>
      <c r="C12" s="18">
        <v>1.722</v>
      </c>
      <c r="D12" s="18">
        <v>-15.79</v>
      </c>
      <c r="E12" s="40">
        <f t="shared" si="0"/>
        <v>-147.09512834380175</v>
      </c>
      <c r="F12" s="15"/>
    </row>
    <row r="13" spans="1:6">
      <c r="B13" s="16" t="s">
        <v>23</v>
      </c>
      <c r="C13" s="18">
        <v>3.9430000000000001</v>
      </c>
      <c r="D13" s="18">
        <v>-6.4</v>
      </c>
      <c r="E13" s="40">
        <f t="shared" si="0"/>
        <v>-312.59598341604743</v>
      </c>
      <c r="F13" s="15"/>
    </row>
    <row r="14" spans="1:6">
      <c r="B14" s="16" t="s">
        <v>24</v>
      </c>
      <c r="C14" s="18">
        <v>8.3190000000000008</v>
      </c>
      <c r="D14" s="18">
        <v>-0.65</v>
      </c>
      <c r="E14" s="40">
        <f t="shared" si="0"/>
        <v>-141.3205993127296</v>
      </c>
      <c r="F14" s="15"/>
    </row>
    <row r="15" spans="1:6">
      <c r="B15" s="16" t="s">
        <v>25</v>
      </c>
      <c r="C15" s="18">
        <v>11.997</v>
      </c>
      <c r="D15" s="18">
        <v>-0.14000000000000001</v>
      </c>
      <c r="E15" s="40">
        <f t="shared" si="0"/>
        <v>-63.302843520998685</v>
      </c>
      <c r="F15" s="15"/>
    </row>
    <row r="16" spans="1:6">
      <c r="B16" s="16" t="s">
        <v>26</v>
      </c>
      <c r="C16" s="18">
        <v>11.967000000000001</v>
      </c>
      <c r="D16" s="18">
        <v>-0.52</v>
      </c>
      <c r="E16" s="40">
        <f t="shared" si="0"/>
        <v>-233.95039941267353</v>
      </c>
      <c r="F16" s="15"/>
    </row>
    <row r="17" spans="2:6">
      <c r="B17" s="16" t="s">
        <v>27</v>
      </c>
      <c r="C17" s="18">
        <v>8.3949999999999996</v>
      </c>
      <c r="D17" s="18">
        <v>1.4</v>
      </c>
      <c r="E17" s="40">
        <f t="shared" si="0"/>
        <v>309.96974206438091</v>
      </c>
      <c r="F17" s="15"/>
    </row>
    <row r="18" spans="2:6">
      <c r="B18" s="16" t="s">
        <v>28</v>
      </c>
      <c r="C18" s="18">
        <v>4.2629999999999999</v>
      </c>
      <c r="D18" s="18">
        <v>-11.73</v>
      </c>
      <c r="E18" s="40">
        <f t="shared" si="0"/>
        <v>-669.69729181017647</v>
      </c>
      <c r="F18" s="15"/>
    </row>
    <row r="19" spans="2:6">
      <c r="B19" s="16" t="s">
        <v>70</v>
      </c>
      <c r="C19" s="18">
        <v>6.415</v>
      </c>
      <c r="D19" s="18">
        <v>0</v>
      </c>
      <c r="E19" s="40">
        <f t="shared" si="0"/>
        <v>0</v>
      </c>
      <c r="F19" s="15"/>
    </row>
    <row r="20" spans="2:6" s="6" customFormat="1">
      <c r="B20" s="230" t="s">
        <v>75</v>
      </c>
      <c r="C20" s="230"/>
      <c r="D20" s="230"/>
      <c r="E20" s="41">
        <f>SUM(E7:E19)</f>
        <v>-2178.0124451854763</v>
      </c>
    </row>
    <row r="21" spans="2:6">
      <c r="B21" s="43" t="s">
        <v>81</v>
      </c>
    </row>
    <row r="22" spans="2:6">
      <c r="B22" s="43" t="s">
        <v>89</v>
      </c>
    </row>
    <row r="24" spans="2:6">
      <c r="B24" s="174" t="s">
        <v>74</v>
      </c>
      <c r="C24" s="174"/>
      <c r="D24" s="174"/>
      <c r="E24" s="174"/>
    </row>
    <row r="25" spans="2:6">
      <c r="B25" s="10" t="s">
        <v>2</v>
      </c>
      <c r="C25" s="10" t="s">
        <v>3</v>
      </c>
      <c r="D25" s="10" t="s">
        <v>76</v>
      </c>
      <c r="E25" s="10" t="s">
        <v>77</v>
      </c>
    </row>
    <row r="26" spans="2:6">
      <c r="B26" s="19">
        <v>4.2</v>
      </c>
      <c r="C26" s="19">
        <v>0.62</v>
      </c>
      <c r="D26" s="42">
        <v>-8.9599999999999999E-4</v>
      </c>
      <c r="E26" s="42">
        <v>-1.2800000000000001E-2</v>
      </c>
    </row>
    <row r="27" spans="2:6">
      <c r="B27" s="19">
        <v>6.2</v>
      </c>
      <c r="C27" s="19">
        <v>0.62</v>
      </c>
      <c r="D27" s="42">
        <v>-1.31E-3</v>
      </c>
      <c r="E27" s="42">
        <v>-1.29E-2</v>
      </c>
    </row>
    <row r="28" spans="2:6">
      <c r="B28" s="19">
        <v>8.1999999999999993</v>
      </c>
      <c r="C28" s="19">
        <v>0.62</v>
      </c>
      <c r="D28" s="42">
        <v>-1.7099999999999999E-3</v>
      </c>
      <c r="E28" s="42">
        <v>-1.3100000000000001E-2</v>
      </c>
    </row>
    <row r="29" spans="2:6">
      <c r="B29" s="43" t="s">
        <v>90</v>
      </c>
    </row>
    <row r="31" spans="2:6">
      <c r="B31" s="6" t="s">
        <v>80</v>
      </c>
    </row>
    <row r="32" spans="2:6">
      <c r="B32" s="174" t="s">
        <v>79</v>
      </c>
      <c r="C32" s="174"/>
      <c r="D32" s="174"/>
      <c r="E32" s="174"/>
    </row>
    <row r="33" spans="2:5">
      <c r="B33" s="10" t="s">
        <v>16</v>
      </c>
      <c r="C33" s="10" t="s">
        <v>2</v>
      </c>
      <c r="D33" s="10" t="s">
        <v>3</v>
      </c>
      <c r="E33" s="10" t="s">
        <v>82</v>
      </c>
    </row>
    <row r="34" spans="2:5">
      <c r="B34" s="23">
        <v>1</v>
      </c>
      <c r="C34" s="23">
        <v>18.5</v>
      </c>
      <c r="D34" s="23">
        <v>0</v>
      </c>
      <c r="E34" s="23">
        <v>-40.200000000000003</v>
      </c>
    </row>
    <row r="35" spans="2:5">
      <c r="B35" s="23">
        <v>2</v>
      </c>
      <c r="C35" s="23">
        <v>30</v>
      </c>
      <c r="D35" s="23">
        <v>-10</v>
      </c>
      <c r="E35" s="23">
        <v>-643</v>
      </c>
    </row>
    <row r="36" spans="2:5">
      <c r="B36" s="43" t="s">
        <v>91</v>
      </c>
      <c r="C36" s="66"/>
      <c r="D36" s="66"/>
      <c r="E36" s="66"/>
    </row>
    <row r="37" spans="2:5">
      <c r="B37" s="66"/>
      <c r="C37" s="66"/>
      <c r="D37" s="66"/>
      <c r="E37" s="66"/>
    </row>
    <row r="40" spans="2:5">
      <c r="B40" s="6" t="s">
        <v>78</v>
      </c>
    </row>
  </sheetData>
  <mergeCells count="4">
    <mergeCell ref="B24:E24"/>
    <mergeCell ref="B5:E5"/>
    <mergeCell ref="B20:D20"/>
    <mergeCell ref="B32:E32"/>
  </mergeCells>
  <phoneticPr fontId="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265" r:id="rId4">
          <objectPr defaultSize="0" autoPict="0" r:id="rId5">
            <anchor moveWithCells="1" sizeWithCells="1">
              <from>
                <xdr:col>1</xdr:col>
                <xdr:colOff>0</xdr:colOff>
                <xdr:row>40</xdr:row>
                <xdr:rowOff>142875</xdr:rowOff>
              </from>
              <to>
                <xdr:col>5</xdr:col>
                <xdr:colOff>228600</xdr:colOff>
                <xdr:row>45</xdr:row>
                <xdr:rowOff>0</xdr:rowOff>
              </to>
            </anchor>
          </objectPr>
        </oleObject>
      </mc:Choice>
      <mc:Fallback>
        <oleObject progId="Equation.3" shapeId="1126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7"/>
  <sheetViews>
    <sheetView workbookViewId="0">
      <selection activeCell="R23" sqref="R23"/>
    </sheetView>
  </sheetViews>
  <sheetFormatPr defaultRowHeight="12.75"/>
  <cols>
    <col min="2" max="2" width="17" customWidth="1"/>
    <col min="3" max="3" width="15.42578125" customWidth="1"/>
    <col min="4" max="4" width="7" customWidth="1"/>
    <col min="5" max="5" width="17.85546875" customWidth="1"/>
    <col min="6" max="6" width="17.28515625" customWidth="1"/>
  </cols>
  <sheetData>
    <row r="1" spans="1:11" s="2" customFormat="1" ht="15.75">
      <c r="A1" s="2" t="s">
        <v>51</v>
      </c>
    </row>
    <row r="2" spans="1:11" s="2" customFormat="1" ht="15.75">
      <c r="A2" s="4" t="s">
        <v>248</v>
      </c>
      <c r="B2" s="3"/>
      <c r="C2" s="3"/>
      <c r="D2" s="3"/>
      <c r="E2" s="3"/>
    </row>
    <row r="3" spans="1:11" s="31" customFormat="1" ht="14.25">
      <c r="A3" s="30" t="s">
        <v>244</v>
      </c>
      <c r="B3" s="30"/>
      <c r="C3" s="30"/>
      <c r="D3" s="30"/>
      <c r="E3" s="30"/>
    </row>
    <row r="4" spans="1:11" s="31" customFormat="1" ht="14.25">
      <c r="A4" s="30"/>
      <c r="B4" s="30"/>
      <c r="C4" s="30"/>
      <c r="D4" s="30"/>
      <c r="E4" s="30"/>
    </row>
    <row r="5" spans="1:11" s="31" customFormat="1" ht="15" thickBot="1">
      <c r="A5" s="30"/>
      <c r="B5" s="30"/>
      <c r="C5" s="30"/>
      <c r="D5" s="30"/>
      <c r="E5" s="30"/>
    </row>
    <row r="6" spans="1:11" s="2" customFormat="1" ht="15.75">
      <c r="A6" s="175" t="s">
        <v>85</v>
      </c>
      <c r="B6" s="176"/>
      <c r="C6" s="176"/>
      <c r="D6" s="176"/>
      <c r="E6" s="176"/>
      <c r="F6" s="176"/>
      <c r="G6" s="176"/>
      <c r="H6" s="176"/>
      <c r="I6" s="176"/>
      <c r="J6" s="176"/>
      <c r="K6" s="177"/>
    </row>
    <row r="7" spans="1:11" s="2" customFormat="1" ht="15.75">
      <c r="A7" s="60"/>
      <c r="B7" s="52"/>
      <c r="C7" s="53"/>
      <c r="D7" s="53"/>
      <c r="E7" s="53"/>
      <c r="F7" s="61"/>
      <c r="G7" s="61"/>
      <c r="H7" s="61"/>
      <c r="I7" s="61"/>
      <c r="J7" s="61"/>
      <c r="K7" s="62"/>
    </row>
    <row r="8" spans="1:11" s="2" customFormat="1" ht="15.75">
      <c r="A8" s="56" t="s">
        <v>11</v>
      </c>
      <c r="B8" s="52"/>
      <c r="C8" s="53"/>
      <c r="D8" s="53"/>
      <c r="E8" s="53"/>
      <c r="F8" s="61"/>
      <c r="G8" s="61"/>
      <c r="H8" s="61"/>
      <c r="I8" s="61"/>
      <c r="J8" s="61"/>
      <c r="K8" s="62"/>
    </row>
    <row r="9" spans="1:11" s="1" customFormat="1" ht="15">
      <c r="A9" s="181" t="s">
        <v>127</v>
      </c>
      <c r="B9" s="181"/>
      <c r="C9" s="181"/>
      <c r="D9" s="181"/>
      <c r="E9" s="181"/>
      <c r="F9" s="181"/>
      <c r="G9" s="181"/>
      <c r="H9" s="181"/>
      <c r="I9" s="57"/>
      <c r="J9" s="57"/>
      <c r="K9" s="58"/>
    </row>
    <row r="10" spans="1:11">
      <c r="A10" s="47"/>
      <c r="B10" s="174" t="s">
        <v>0</v>
      </c>
      <c r="C10" s="174"/>
      <c r="D10" s="15"/>
      <c r="E10" s="174" t="s">
        <v>1</v>
      </c>
      <c r="F10" s="174"/>
      <c r="G10" s="15"/>
      <c r="H10" s="15"/>
      <c r="I10" s="15"/>
      <c r="J10" s="15"/>
      <c r="K10" s="44"/>
    </row>
    <row r="11" spans="1:11">
      <c r="A11" s="47"/>
      <c r="B11" s="10" t="s">
        <v>2</v>
      </c>
      <c r="C11" s="10" t="s">
        <v>3</v>
      </c>
      <c r="D11" s="15"/>
      <c r="E11" s="10" t="s">
        <v>2</v>
      </c>
      <c r="F11" s="10" t="s">
        <v>3</v>
      </c>
      <c r="G11" s="15"/>
      <c r="H11" s="15"/>
      <c r="I11" s="15"/>
      <c r="J11" s="15"/>
      <c r="K11" s="44"/>
    </row>
    <row r="12" spans="1:11">
      <c r="A12" s="47"/>
      <c r="B12" s="11">
        <v>3.5395601500000002</v>
      </c>
      <c r="C12" s="11">
        <v>3.0685288106240001E-2</v>
      </c>
      <c r="D12" s="15"/>
      <c r="E12" s="11">
        <v>6.2269993802009997</v>
      </c>
      <c r="F12" s="11">
        <v>5.4684413901660998</v>
      </c>
      <c r="G12" s="15"/>
      <c r="H12" s="15"/>
      <c r="I12" s="15"/>
      <c r="J12" s="15"/>
      <c r="K12" s="44"/>
    </row>
    <row r="13" spans="1:11">
      <c r="A13" s="47"/>
      <c r="B13" s="11">
        <v>3.5395601500000002</v>
      </c>
      <c r="C13" s="11">
        <v>0.22782125086689001</v>
      </c>
      <c r="D13" s="15"/>
      <c r="E13" s="11">
        <v>6.4089877327190994</v>
      </c>
      <c r="F13" s="11">
        <v>5.3873427877513</v>
      </c>
      <c r="G13" s="15"/>
      <c r="H13" s="15"/>
      <c r="I13" s="15"/>
      <c r="J13" s="15"/>
      <c r="K13" s="44"/>
    </row>
    <row r="14" spans="1:11">
      <c r="A14" s="47"/>
      <c r="B14" s="11">
        <v>3.5395601500000002</v>
      </c>
      <c r="C14" s="11">
        <v>0.42495721362754002</v>
      </c>
      <c r="D14" s="15"/>
      <c r="E14" s="11">
        <v>6.5880387910092999</v>
      </c>
      <c r="F14" s="11">
        <v>5.2999502165771002</v>
      </c>
      <c r="G14" s="15"/>
      <c r="H14" s="15"/>
      <c r="I14" s="15"/>
      <c r="J14" s="15"/>
      <c r="K14" s="44"/>
    </row>
    <row r="15" spans="1:11">
      <c r="A15" s="47"/>
      <c r="B15" s="11">
        <v>3.5395601500000002</v>
      </c>
      <c r="C15" s="11">
        <v>0.62209317638818995</v>
      </c>
      <c r="D15" s="15"/>
      <c r="E15" s="11">
        <v>6.7639349747546005</v>
      </c>
      <c r="F15" s="11">
        <v>5.2063698934867011</v>
      </c>
      <c r="G15" s="15"/>
      <c r="H15" s="15"/>
      <c r="I15" s="15"/>
      <c r="J15" s="15"/>
      <c r="K15" s="44"/>
    </row>
    <row r="16" spans="1:11">
      <c r="A16" s="47"/>
      <c r="B16" s="11">
        <v>3.5395601500000002</v>
      </c>
      <c r="C16" s="11">
        <v>0.8192291391488401</v>
      </c>
      <c r="D16" s="15"/>
      <c r="E16" s="11">
        <v>6.93646250854</v>
      </c>
      <c r="F16" s="11">
        <v>5.1067155349854003</v>
      </c>
      <c r="G16" s="15"/>
      <c r="H16" s="15"/>
      <c r="I16" s="15"/>
      <c r="J16" s="15"/>
      <c r="K16" s="44"/>
    </row>
    <row r="17" spans="1:11">
      <c r="A17" s="47"/>
      <c r="B17" s="11">
        <v>3.5395601500000002</v>
      </c>
      <c r="C17" s="11">
        <v>1.0163651009082002</v>
      </c>
      <c r="D17" s="15"/>
      <c r="E17" s="11">
        <v>7.1054117422653</v>
      </c>
      <c r="F17" s="11">
        <v>5.0011082470986992</v>
      </c>
      <c r="G17" s="15"/>
      <c r="H17" s="15"/>
      <c r="I17" s="15"/>
      <c r="J17" s="15"/>
      <c r="K17" s="44"/>
    </row>
    <row r="18" spans="1:11">
      <c r="A18" s="47"/>
      <c r="B18" s="11">
        <v>3.5395601500000002</v>
      </c>
      <c r="C18" s="11">
        <v>1.2135010686752998</v>
      </c>
      <c r="D18" s="15"/>
      <c r="E18" s="11">
        <v>7.2705773514031007</v>
      </c>
      <c r="F18" s="11">
        <v>4.8896763651658999</v>
      </c>
      <c r="G18" s="15"/>
      <c r="H18" s="15"/>
      <c r="I18" s="15"/>
      <c r="J18" s="15"/>
      <c r="K18" s="44"/>
    </row>
    <row r="19" spans="1:11">
      <c r="A19" s="47"/>
      <c r="B19" s="11">
        <v>3.5395601500000002</v>
      </c>
      <c r="C19" s="11">
        <v>1.4106370264295001</v>
      </c>
      <c r="D19" s="15"/>
      <c r="E19" s="11">
        <v>7.4317586173599999</v>
      </c>
      <c r="F19" s="11">
        <v>4.7725553136594998</v>
      </c>
      <c r="G19" s="15"/>
      <c r="H19" s="15"/>
      <c r="I19" s="15"/>
      <c r="J19" s="15"/>
      <c r="K19" s="44"/>
    </row>
    <row r="20" spans="1:11">
      <c r="A20" s="47"/>
      <c r="B20" s="11">
        <v>3.5395601500000002</v>
      </c>
      <c r="C20" s="11">
        <v>1.6077729941966001</v>
      </c>
      <c r="D20" s="15"/>
      <c r="E20" s="11">
        <v>7.5887596777991</v>
      </c>
      <c r="F20" s="11">
        <v>4.6498874259529996</v>
      </c>
      <c r="G20" s="15"/>
      <c r="H20" s="15"/>
      <c r="I20" s="15"/>
      <c r="J20" s="15"/>
      <c r="K20" s="44"/>
    </row>
    <row r="21" spans="1:11">
      <c r="A21" s="47"/>
      <c r="B21" s="11">
        <v>3.5395601500000002</v>
      </c>
      <c r="C21" s="11">
        <v>1.8049089519507999</v>
      </c>
      <c r="D21" s="15"/>
      <c r="E21" s="11">
        <v>7.7413897168850996</v>
      </c>
      <c r="F21" s="11">
        <v>4.5218217640887</v>
      </c>
      <c r="G21" s="15"/>
      <c r="H21" s="15"/>
      <c r="I21" s="15"/>
      <c r="J21" s="15"/>
      <c r="K21" s="44"/>
    </row>
    <row r="22" spans="1:11">
      <c r="A22" s="47"/>
      <c r="B22" s="11">
        <v>3.5395601500000002</v>
      </c>
      <c r="C22" s="11">
        <v>2.0020449197179002</v>
      </c>
      <c r="D22" s="15"/>
      <c r="E22" s="11">
        <v>7.8894632656713002</v>
      </c>
      <c r="F22" s="11">
        <v>4.3885139685841992</v>
      </c>
      <c r="G22" s="15"/>
      <c r="H22" s="15"/>
      <c r="I22" s="15"/>
      <c r="J22" s="15"/>
      <c r="K22" s="44"/>
    </row>
    <row r="23" spans="1:11">
      <c r="A23" s="47"/>
      <c r="B23" s="11">
        <v>3.5395601500000002</v>
      </c>
      <c r="C23" s="11">
        <v>2.1991808774721</v>
      </c>
      <c r="D23" s="15"/>
      <c r="E23" s="11">
        <v>8.0328003623060003</v>
      </c>
      <c r="F23" s="11">
        <v>4.2501260381485997</v>
      </c>
      <c r="G23" s="15"/>
      <c r="H23" s="15"/>
      <c r="I23" s="15"/>
      <c r="J23" s="15"/>
      <c r="K23" s="44"/>
    </row>
    <row r="24" spans="1:11">
      <c r="A24" s="47"/>
      <c r="B24" s="11">
        <v>3.5395601500000002</v>
      </c>
      <c r="C24" s="11">
        <v>2.3963168452391996</v>
      </c>
      <c r="D24" s="15"/>
      <c r="E24" s="11">
        <v>8.1712268323936996</v>
      </c>
      <c r="F24" s="11">
        <v>4.1068261594632007</v>
      </c>
      <c r="G24" s="15"/>
      <c r="H24" s="15"/>
      <c r="I24" s="15"/>
      <c r="J24" s="15"/>
      <c r="K24" s="44"/>
    </row>
    <row r="25" spans="1:11">
      <c r="A25" s="47"/>
      <c r="B25" s="11">
        <v>3.5395601500000002</v>
      </c>
      <c r="C25" s="11">
        <v>2.5934528029933999</v>
      </c>
      <c r="D25" s="15"/>
      <c r="E25" s="11">
        <v>8.3045744391886007</v>
      </c>
      <c r="F25" s="11">
        <v>3.9587884668719</v>
      </c>
      <c r="G25" s="15"/>
      <c r="H25" s="15"/>
      <c r="I25" s="15"/>
      <c r="J25" s="15"/>
      <c r="K25" s="44"/>
    </row>
    <row r="26" spans="1:11">
      <c r="A26" s="47"/>
      <c r="B26" s="11">
        <v>3.5395601500000002</v>
      </c>
      <c r="C26" s="11">
        <v>2.7905887707604999</v>
      </c>
      <c r="D26" s="15"/>
      <c r="E26" s="11">
        <v>8.4326811439299991</v>
      </c>
      <c r="F26" s="11">
        <v>3.8061928721618998</v>
      </c>
      <c r="G26" s="15"/>
      <c r="H26" s="15"/>
      <c r="I26" s="15"/>
      <c r="J26" s="15"/>
      <c r="K26" s="44"/>
    </row>
    <row r="27" spans="1:11">
      <c r="A27" s="47"/>
      <c r="B27" s="11">
        <v>3.5395601500000002</v>
      </c>
      <c r="C27" s="11">
        <v>2.9877247285147002</v>
      </c>
      <c r="D27" s="15"/>
      <c r="E27" s="11">
        <v>8.5553912460229</v>
      </c>
      <c r="F27" s="11">
        <v>3.6492248142412</v>
      </c>
      <c r="G27" s="15"/>
      <c r="H27" s="15"/>
      <c r="I27" s="15"/>
      <c r="J27" s="15"/>
      <c r="K27" s="44"/>
    </row>
    <row r="28" spans="1:11">
      <c r="A28" s="47"/>
      <c r="B28" s="11">
        <v>3.5395601500000002</v>
      </c>
      <c r="C28" s="11">
        <v>3.1848606962817998</v>
      </c>
      <c r="D28" s="15"/>
      <c r="E28" s="11">
        <v>8.6725556433733999</v>
      </c>
      <c r="F28" s="11">
        <v>3.4880750488676999</v>
      </c>
      <c r="G28" s="15"/>
      <c r="H28" s="15"/>
      <c r="I28" s="15"/>
      <c r="J28" s="15"/>
      <c r="K28" s="44"/>
    </row>
    <row r="29" spans="1:11">
      <c r="A29" s="47"/>
      <c r="B29" s="11">
        <v>3.5395601500000002</v>
      </c>
      <c r="C29" s="11">
        <v>3.381996654036</v>
      </c>
      <c r="D29" s="15"/>
      <c r="E29" s="11">
        <v>8.784031932517701</v>
      </c>
      <c r="F29" s="11">
        <v>3.3229394083395998</v>
      </c>
      <c r="G29" s="15"/>
      <c r="H29" s="15"/>
      <c r="I29" s="15"/>
      <c r="J29" s="15"/>
      <c r="K29" s="44"/>
    </row>
    <row r="30" spans="1:11">
      <c r="A30" s="47"/>
      <c r="B30" s="11">
        <v>3.5395601500000002</v>
      </c>
      <c r="C30" s="11">
        <v>3.5791326218031001</v>
      </c>
      <c r="D30" s="15"/>
      <c r="E30" s="11">
        <v>8.8896846589445992</v>
      </c>
      <c r="F30" s="11">
        <v>3.1540185812115995</v>
      </c>
      <c r="G30" s="15"/>
      <c r="H30" s="15"/>
      <c r="I30" s="15"/>
      <c r="J30" s="15"/>
      <c r="K30" s="44"/>
    </row>
    <row r="31" spans="1:11">
      <c r="A31" s="47"/>
      <c r="B31" s="11">
        <v>3.5514263276481</v>
      </c>
      <c r="C31" s="11">
        <v>3.7752805466368997</v>
      </c>
      <c r="D31" s="15"/>
      <c r="E31" s="11">
        <v>8.9893854072116017</v>
      </c>
      <c r="F31" s="11">
        <v>2.9815178519595</v>
      </c>
      <c r="G31" s="15"/>
      <c r="H31" s="15"/>
      <c r="I31" s="15"/>
      <c r="J31" s="15"/>
      <c r="K31" s="44"/>
    </row>
    <row r="32" spans="1:11">
      <c r="A32" s="47"/>
      <c r="B32" s="11">
        <v>3.5868517776030004</v>
      </c>
      <c r="C32" s="11">
        <v>3.9685675256052995</v>
      </c>
      <c r="D32" s="15"/>
      <c r="E32" s="11">
        <v>9.0830130312416006</v>
      </c>
      <c r="F32" s="11">
        <v>2.8056468406447999</v>
      </c>
      <c r="G32" s="15"/>
      <c r="H32" s="15"/>
      <c r="I32" s="15"/>
      <c r="J32" s="15"/>
      <c r="K32" s="44"/>
    </row>
    <row r="33" spans="1:11">
      <c r="A33" s="47"/>
      <c r="B33" s="11">
        <v>3.6453198041860002</v>
      </c>
      <c r="C33" s="11">
        <v>4.1561743165713994</v>
      </c>
      <c r="D33" s="15"/>
      <c r="E33" s="11">
        <v>9.1704537444390013</v>
      </c>
      <c r="F33" s="11">
        <v>2.6266192926437997</v>
      </c>
      <c r="G33" s="15"/>
      <c r="H33" s="15"/>
      <c r="I33" s="15"/>
      <c r="J33" s="15"/>
      <c r="K33" s="44"/>
    </row>
    <row r="34" spans="1:11">
      <c r="A34" s="47"/>
      <c r="B34" s="11">
        <v>3.7259775986912</v>
      </c>
      <c r="C34" s="11">
        <v>4.3353645441587005</v>
      </c>
      <c r="D34" s="15"/>
      <c r="E34" s="11">
        <v>9.2516012899090008</v>
      </c>
      <c r="F34" s="11">
        <v>2.4446527582347999</v>
      </c>
      <c r="G34" s="15"/>
      <c r="H34" s="15"/>
      <c r="I34" s="15"/>
      <c r="J34" s="15"/>
      <c r="K34" s="44"/>
    </row>
    <row r="35" spans="1:11">
      <c r="A35" s="47"/>
      <c r="B35" s="11">
        <v>3.8276487254717999</v>
      </c>
      <c r="C35" s="11">
        <v>4.5035245911446999</v>
      </c>
      <c r="D35" s="15"/>
      <c r="E35" s="11">
        <v>9.3263570405865988</v>
      </c>
      <c r="F35" s="11">
        <v>2.2599683823271999</v>
      </c>
      <c r="G35" s="15"/>
      <c r="H35" s="15"/>
      <c r="I35" s="15"/>
      <c r="J35" s="15"/>
      <c r="K35" s="44"/>
    </row>
    <row r="36" spans="1:11">
      <c r="A36" s="47"/>
      <c r="B36" s="11">
        <v>3.9488502139604003</v>
      </c>
      <c r="C36" s="11">
        <v>4.6582017275840997</v>
      </c>
      <c r="D36" s="15"/>
      <c r="E36" s="11">
        <v>9.3946301594430004</v>
      </c>
      <c r="F36" s="11">
        <v>2.0727905940615998</v>
      </c>
      <c r="G36" s="15"/>
      <c r="H36" s="15"/>
      <c r="I36" s="15"/>
      <c r="J36" s="15"/>
      <c r="K36" s="44"/>
    </row>
    <row r="37" spans="1:11">
      <c r="A37" s="47"/>
      <c r="B37" s="11">
        <v>4.0878142766490999</v>
      </c>
      <c r="C37" s="11">
        <v>4.7971398668747005</v>
      </c>
      <c r="D37" s="15"/>
      <c r="E37" s="11">
        <v>9.456337679588799</v>
      </c>
      <c r="F37" s="11">
        <v>1.8833468665002002</v>
      </c>
      <c r="G37" s="15"/>
      <c r="H37" s="15"/>
      <c r="I37" s="15"/>
      <c r="J37" s="15"/>
      <c r="K37" s="44"/>
    </row>
    <row r="38" spans="1:11">
      <c r="A38" s="47"/>
      <c r="B38" s="11">
        <v>4.2425140222167004</v>
      </c>
      <c r="C38" s="11">
        <v>4.9183125081984</v>
      </c>
      <c r="D38" s="15"/>
      <c r="E38" s="11">
        <v>9.5114045943901004</v>
      </c>
      <c r="F38" s="11">
        <v>1.6918674162398002</v>
      </c>
      <c r="G38" s="15"/>
      <c r="H38" s="15"/>
      <c r="I38" s="15"/>
      <c r="J38" s="15"/>
      <c r="K38" s="44"/>
    </row>
    <row r="39" spans="1:11">
      <c r="A39" s="47"/>
      <c r="B39" s="11">
        <v>4.4106930236223993</v>
      </c>
      <c r="C39" s="11">
        <v>5.0199522545503994</v>
      </c>
      <c r="D39" s="15"/>
      <c r="E39" s="11">
        <v>9.5597639976491013</v>
      </c>
      <c r="F39" s="11">
        <v>1.4985849530893001</v>
      </c>
      <c r="G39" s="15"/>
      <c r="H39" s="15"/>
      <c r="I39" s="15"/>
      <c r="J39" s="15"/>
      <c r="K39" s="44"/>
    </row>
    <row r="40" spans="1:11">
      <c r="A40" s="47"/>
      <c r="B40" s="11">
        <v>4.5898983005984002</v>
      </c>
      <c r="C40" s="11">
        <v>5.1005766259954006</v>
      </c>
      <c r="D40" s="15"/>
      <c r="E40" s="11">
        <v>9.6013571236556992</v>
      </c>
      <c r="F40" s="11">
        <v>1.3037343596569</v>
      </c>
      <c r="G40" s="15"/>
      <c r="H40" s="15"/>
      <c r="I40" s="15"/>
      <c r="J40" s="15"/>
      <c r="K40" s="44"/>
    </row>
    <row r="41" spans="1:11">
      <c r="A41" s="47"/>
      <c r="B41" s="11">
        <v>4.7775159956125997</v>
      </c>
      <c r="C41" s="11">
        <v>5.1590096474799996</v>
      </c>
      <c r="D41" s="15"/>
      <c r="E41" s="11">
        <v>9.6361334172778008</v>
      </c>
      <c r="F41" s="11">
        <v>1.1075524210018</v>
      </c>
      <c r="G41" s="15"/>
      <c r="H41" s="15"/>
      <c r="I41" s="15"/>
      <c r="J41" s="15"/>
      <c r="K41" s="44"/>
    </row>
    <row r="42" spans="1:11">
      <c r="A42" s="47"/>
      <c r="B42" s="11">
        <v>4.9708095730821009</v>
      </c>
      <c r="C42" s="11">
        <v>5.1943990409820007</v>
      </c>
      <c r="D42" s="15"/>
      <c r="E42" s="11">
        <v>9.6616454353812991</v>
      </c>
      <c r="F42" s="11">
        <v>0.9153196101583001</v>
      </c>
      <c r="G42" s="15"/>
      <c r="H42" s="15"/>
      <c r="I42" s="15"/>
      <c r="J42" s="15"/>
      <c r="K42" s="44"/>
    </row>
    <row r="43" spans="1:11">
      <c r="A43" s="47"/>
      <c r="B43" s="11">
        <v>5.1669597207796993</v>
      </c>
      <c r="C43" s="11">
        <v>5.2062286314934996</v>
      </c>
      <c r="D43" s="15"/>
      <c r="E43" s="11">
        <v>9.6771048222976006</v>
      </c>
      <c r="F43" s="11">
        <v>0.72201848696736015</v>
      </c>
      <c r="G43" s="15"/>
      <c r="H43" s="15"/>
      <c r="I43" s="15"/>
      <c r="J43" s="15"/>
      <c r="K43" s="44"/>
    </row>
    <row r="44" spans="1:11">
      <c r="A44" s="47"/>
      <c r="B44" s="11">
        <v>5.3631054327626</v>
      </c>
      <c r="C44" s="11">
        <v>5.1943258667087999</v>
      </c>
      <c r="D44" s="15"/>
      <c r="E44" s="11">
        <v>9.6824695438725001</v>
      </c>
      <c r="F44" s="11">
        <v>0.52817438223264002</v>
      </c>
      <c r="G44" s="15"/>
      <c r="H44" s="15"/>
      <c r="I44" s="15"/>
      <c r="J44" s="15"/>
      <c r="K44" s="44"/>
    </row>
    <row r="45" spans="1:11">
      <c r="A45" s="47"/>
      <c r="B45" s="11">
        <v>5.5563857932041003</v>
      </c>
      <c r="C45" s="11">
        <v>5.1588643603010009</v>
      </c>
      <c r="D45" s="15"/>
      <c r="E45" s="11">
        <v>9.6777250213235995</v>
      </c>
      <c r="F45" s="11">
        <v>0.33431410666441996</v>
      </c>
      <c r="G45" s="15"/>
      <c r="H45" s="15"/>
      <c r="I45" s="15"/>
      <c r="J45" s="15"/>
      <c r="K45" s="44"/>
    </row>
    <row r="46" spans="1:11">
      <c r="A46" s="47"/>
      <c r="B46" s="11">
        <v>5.7439816801220998</v>
      </c>
      <c r="C46" s="11">
        <v>5.1003613386324993</v>
      </c>
      <c r="D46" s="15"/>
      <c r="E46" s="11">
        <v>9.6628841612790008</v>
      </c>
      <c r="F46" s="11">
        <v>0.14096451202587001</v>
      </c>
      <c r="G46" s="15"/>
      <c r="H46" s="15"/>
      <c r="I46" s="15"/>
      <c r="J46" s="15"/>
      <c r="K46" s="44"/>
    </row>
    <row r="47" spans="1:11">
      <c r="A47" s="47"/>
      <c r="B47" s="11">
        <v>5.9231568583207004</v>
      </c>
      <c r="C47" s="11">
        <v>5.0196701110542001</v>
      </c>
      <c r="D47" s="15"/>
      <c r="E47" s="11">
        <v>9.6379872856869984</v>
      </c>
      <c r="F47" s="11">
        <v>-5.1348937307263996E-2</v>
      </c>
      <c r="G47" s="15"/>
      <c r="H47" s="15"/>
      <c r="I47" s="15"/>
      <c r="J47" s="15"/>
      <c r="K47" s="44"/>
    </row>
    <row r="48" spans="1:11">
      <c r="A48" s="47"/>
      <c r="B48" s="11">
        <v>6.0912979308612005</v>
      </c>
      <c r="C48" s="11">
        <v>4.9179676238708003</v>
      </c>
      <c r="D48" s="15"/>
      <c r="E48" s="11">
        <v>9.6031020617258012</v>
      </c>
      <c r="F48" s="11">
        <v>-0.24210359218620001</v>
      </c>
      <c r="G48" s="15"/>
      <c r="H48" s="15"/>
      <c r="I48" s="15"/>
      <c r="J48" s="15"/>
      <c r="K48" s="44"/>
    </row>
    <row r="49" spans="1:11">
      <c r="A49" s="47"/>
      <c r="B49" s="11">
        <v>6.2473655987752004</v>
      </c>
      <c r="C49" s="11">
        <v>4.8101823600148004</v>
      </c>
      <c r="D49" s="15"/>
      <c r="E49" s="11">
        <v>9.5583233015454994</v>
      </c>
      <c r="F49" s="11">
        <v>-0.43078103951963004</v>
      </c>
      <c r="G49" s="15"/>
      <c r="H49" s="15"/>
      <c r="I49" s="15"/>
      <c r="J49" s="15"/>
      <c r="K49" s="44"/>
    </row>
    <row r="50" spans="1:11">
      <c r="A50" s="47"/>
      <c r="B50" s="11">
        <v>6.4034332767021009</v>
      </c>
      <c r="C50" s="11">
        <v>4.7023971061717003</v>
      </c>
      <c r="D50" s="15"/>
      <c r="E50" s="11">
        <v>9.5037726819068986</v>
      </c>
      <c r="F50" s="11">
        <v>-0.61686851209004001</v>
      </c>
      <c r="G50" s="15"/>
      <c r="H50" s="15"/>
      <c r="I50" s="15"/>
      <c r="J50" s="15"/>
      <c r="K50" s="44"/>
    </row>
    <row r="51" spans="1:11">
      <c r="A51" s="47"/>
      <c r="B51" s="11">
        <v>6.5595009446160999</v>
      </c>
      <c r="C51" s="11">
        <v>4.5946118423157003</v>
      </c>
      <c r="D51" s="15"/>
      <c r="E51" s="11">
        <v>9.4395984738331986</v>
      </c>
      <c r="F51" s="11">
        <v>-0.79986028234938999</v>
      </c>
      <c r="G51" s="15"/>
      <c r="H51" s="15"/>
      <c r="I51" s="15"/>
      <c r="J51" s="15"/>
      <c r="K51" s="44"/>
    </row>
    <row r="52" spans="1:11">
      <c r="A52" s="47"/>
      <c r="B52" s="11">
        <v>6.7155686125300997</v>
      </c>
      <c r="C52" s="11">
        <v>4.4868265784596995</v>
      </c>
      <c r="D52" s="15"/>
      <c r="E52" s="11">
        <v>9.3659750820166003</v>
      </c>
      <c r="F52" s="11">
        <v>-0.97925903458692998</v>
      </c>
      <c r="G52" s="15"/>
      <c r="H52" s="15"/>
      <c r="I52" s="15"/>
      <c r="J52" s="15"/>
      <c r="K52" s="44"/>
    </row>
    <row r="53" spans="1:11">
      <c r="A53" s="47"/>
      <c r="B53" s="11">
        <v>6.8716362804441005</v>
      </c>
      <c r="C53" s="11">
        <v>4.3790413146036995</v>
      </c>
      <c r="D53" s="15"/>
      <c r="E53" s="11">
        <v>9.2900457593816004</v>
      </c>
      <c r="F53" s="11">
        <v>-1.1513620544549001</v>
      </c>
      <c r="G53" s="15"/>
      <c r="H53" s="15"/>
      <c r="I53" s="15"/>
      <c r="J53" s="15"/>
      <c r="K53" s="44"/>
    </row>
    <row r="54" spans="1:11">
      <c r="A54" s="47"/>
      <c r="B54" s="11">
        <v>7.0314593265546996</v>
      </c>
      <c r="C54" s="11">
        <v>4.2640157527964</v>
      </c>
      <c r="D54" s="15"/>
      <c r="E54" s="11">
        <v>9.2141164367466004</v>
      </c>
      <c r="F54" s="11">
        <v>-1.3234650713189999</v>
      </c>
      <c r="G54" s="15"/>
      <c r="H54" s="15"/>
      <c r="I54" s="15"/>
      <c r="J54" s="15"/>
      <c r="K54" s="44"/>
    </row>
    <row r="55" spans="1:11">
      <c r="A55" s="47"/>
      <c r="B55" s="11">
        <v>7.1866957235107005</v>
      </c>
      <c r="C55" s="11">
        <v>4.1428714479797</v>
      </c>
      <c r="D55" s="15"/>
      <c r="E55" s="11">
        <v>9.1381871141115987</v>
      </c>
      <c r="F55" s="11">
        <v>-1.4955680881830999</v>
      </c>
      <c r="G55" s="15"/>
      <c r="H55" s="15"/>
      <c r="I55" s="15"/>
      <c r="J55" s="15"/>
      <c r="K55" s="44"/>
    </row>
    <row r="56" spans="1:11">
      <c r="A56" s="47"/>
      <c r="B56" s="11">
        <v>7.3371113697101</v>
      </c>
      <c r="C56" s="11">
        <v>4.0157910855140999</v>
      </c>
      <c r="D56" s="15"/>
      <c r="E56" s="11">
        <v>9.0622577914765987</v>
      </c>
      <c r="F56" s="11">
        <v>-1.6676710950342999</v>
      </c>
      <c r="G56" s="15"/>
      <c r="H56" s="15"/>
      <c r="I56" s="15"/>
      <c r="J56" s="15"/>
      <c r="K56" s="44"/>
    </row>
    <row r="57" spans="1:11">
      <c r="A57" s="47"/>
      <c r="B57" s="11">
        <v>7.4824794128905001</v>
      </c>
      <c r="C57" s="11">
        <v>3.8829663323313999</v>
      </c>
      <c r="D57" s="15"/>
      <c r="E57" s="11">
        <v>8.9863284688415987</v>
      </c>
      <c r="F57" s="11">
        <v>-1.8397741118983999</v>
      </c>
      <c r="G57" s="15"/>
      <c r="H57" s="15"/>
      <c r="I57" s="15"/>
      <c r="J57" s="15"/>
      <c r="K57" s="44"/>
    </row>
    <row r="58" spans="1:11">
      <c r="A58" s="47"/>
      <c r="B58" s="11">
        <v>7.6225806306193</v>
      </c>
      <c r="C58" s="11">
        <v>3.7445974964961</v>
      </c>
      <c r="D58" s="15"/>
      <c r="E58" s="11">
        <v>8.9103991462066006</v>
      </c>
      <c r="F58" s="11">
        <v>-2.0118771287624999</v>
      </c>
      <c r="G58" s="15"/>
      <c r="H58" s="15"/>
      <c r="I58" s="15"/>
      <c r="J58" s="15"/>
      <c r="K58" s="44"/>
    </row>
    <row r="59" spans="1:11">
      <c r="A59" s="47"/>
      <c r="B59" s="11">
        <v>7.7572037206678006</v>
      </c>
      <c r="C59" s="11">
        <v>3.6008932568570997</v>
      </c>
      <c r="D59" s="15"/>
      <c r="E59" s="11">
        <v>8.8344698235716006</v>
      </c>
      <c r="F59" s="11">
        <v>-2.1839801456266006</v>
      </c>
      <c r="G59" s="15"/>
      <c r="H59" s="15"/>
      <c r="I59" s="15"/>
      <c r="J59" s="15"/>
      <c r="K59" s="44"/>
    </row>
    <row r="60" spans="1:11">
      <c r="A60" s="47"/>
      <c r="B60" s="11">
        <v>7.8861456514626997</v>
      </c>
      <c r="C60" s="11">
        <v>3.4520703326220001</v>
      </c>
      <c r="D60" s="15"/>
      <c r="E60" s="11">
        <v>8.7585405009366006</v>
      </c>
      <c r="F60" s="11">
        <v>-2.3560831624906999</v>
      </c>
      <c r="G60" s="15"/>
      <c r="H60" s="15"/>
      <c r="I60" s="15"/>
      <c r="J60" s="15"/>
      <c r="K60" s="44"/>
    </row>
    <row r="61" spans="1:11">
      <c r="A61" s="47"/>
      <c r="B61" s="11">
        <v>8.0092119724859998</v>
      </c>
      <c r="C61" s="11">
        <v>3.2983531729571998</v>
      </c>
      <c r="D61" s="15"/>
      <c r="E61" s="11">
        <v>8.6826111783016007</v>
      </c>
      <c r="F61" s="11">
        <v>-2.5281861793548006</v>
      </c>
      <c r="G61" s="15"/>
      <c r="H61" s="15"/>
      <c r="I61" s="15"/>
      <c r="J61" s="15"/>
      <c r="K61" s="44"/>
    </row>
    <row r="62" spans="1:11">
      <c r="A62" s="47"/>
      <c r="B62" s="11">
        <v>8.1262170846233008</v>
      </c>
      <c r="C62" s="11">
        <v>3.1399736065364001</v>
      </c>
      <c r="D62" s="15"/>
      <c r="E62" s="11">
        <v>8.6066818556666007</v>
      </c>
      <c r="F62" s="11">
        <v>-2.7002891962189</v>
      </c>
      <c r="G62" s="15"/>
      <c r="H62" s="15"/>
      <c r="I62" s="15"/>
      <c r="J62" s="15"/>
      <c r="K62" s="44"/>
    </row>
    <row r="63" spans="1:11">
      <c r="A63" s="47"/>
      <c r="B63" s="11">
        <v>8.2369845305378977</v>
      </c>
      <c r="C63" s="11">
        <v>2.9771704810761999</v>
      </c>
      <c r="D63" s="15"/>
      <c r="E63" s="11">
        <v>8.5307525330316007</v>
      </c>
      <c r="F63" s="11">
        <v>-2.8723922130830002</v>
      </c>
      <c r="G63" s="15"/>
      <c r="H63" s="15"/>
      <c r="I63" s="15"/>
      <c r="J63" s="15"/>
      <c r="K63" s="44"/>
    </row>
    <row r="64" spans="1:11">
      <c r="A64" s="47"/>
      <c r="B64" s="11">
        <v>8.3413472550062018</v>
      </c>
      <c r="C64" s="11">
        <v>2.8101893228975001</v>
      </c>
      <c r="D64" s="15"/>
      <c r="E64" s="11">
        <v>8.4548232103966008</v>
      </c>
      <c r="F64" s="11">
        <v>-3.0444952299471</v>
      </c>
      <c r="G64" s="15"/>
      <c r="H64" s="15"/>
      <c r="I64" s="15"/>
      <c r="J64" s="15"/>
      <c r="K64" s="44"/>
    </row>
    <row r="65" spans="1:11">
      <c r="A65" s="47"/>
      <c r="B65" s="11">
        <v>8.4391478652531013</v>
      </c>
      <c r="C65" s="11">
        <v>2.6392819664481992</v>
      </c>
      <c r="D65" s="15"/>
      <c r="E65" s="11">
        <v>8.3788938877616008</v>
      </c>
      <c r="F65" s="11">
        <v>-3.2165982468112002</v>
      </c>
      <c r="G65" s="15"/>
      <c r="H65" s="15"/>
      <c r="I65" s="15"/>
      <c r="J65" s="15"/>
      <c r="K65" s="44"/>
    </row>
    <row r="66" spans="1:11">
      <c r="A66" s="47"/>
      <c r="B66" s="11">
        <v>8.5302388612487015</v>
      </c>
      <c r="C66" s="11">
        <v>2.4647061537871995</v>
      </c>
      <c r="D66" s="15"/>
      <c r="E66" s="11">
        <v>8.3029645651266009</v>
      </c>
      <c r="F66" s="11">
        <v>-3.3887012636753</v>
      </c>
      <c r="G66" s="15"/>
      <c r="H66" s="15"/>
      <c r="I66" s="15"/>
      <c r="J66" s="15"/>
      <c r="K66" s="44"/>
    </row>
    <row r="67" spans="1:11">
      <c r="A67" s="47"/>
      <c r="B67" s="11">
        <v>8.6144828860307996</v>
      </c>
      <c r="C67" s="11">
        <v>2.2867251741199999</v>
      </c>
      <c r="D67" s="15"/>
      <c r="E67" s="11">
        <v>8.2270352424915991</v>
      </c>
      <c r="F67" s="11">
        <v>-3.5608042805394002</v>
      </c>
      <c r="G67" s="15"/>
      <c r="H67" s="15"/>
      <c r="I67" s="15"/>
      <c r="J67" s="15"/>
      <c r="K67" s="44"/>
    </row>
    <row r="68" spans="1:11">
      <c r="A68" s="47"/>
      <c r="B68" s="11">
        <v>8.6917528658854994</v>
      </c>
      <c r="C68" s="11">
        <v>2.1056074332439998</v>
      </c>
      <c r="D68" s="15"/>
      <c r="E68" s="11">
        <v>8.1511059198565992</v>
      </c>
      <c r="F68" s="11">
        <v>-3.7329072974035005</v>
      </c>
      <c r="G68" s="15"/>
      <c r="H68" s="15"/>
      <c r="I68" s="15"/>
      <c r="J68" s="15"/>
      <c r="K68" s="44"/>
    </row>
    <row r="69" spans="1:11">
      <c r="A69" s="47"/>
      <c r="B69" s="11">
        <v>8.7619322907083994</v>
      </c>
      <c r="C69" s="11">
        <v>1.9216260930841</v>
      </c>
      <c r="D69" s="15"/>
      <c r="E69" s="11">
        <v>8.0681144788257999</v>
      </c>
      <c r="F69" s="11">
        <v>-3.9065811880841004</v>
      </c>
      <c r="G69" s="15"/>
      <c r="H69" s="15"/>
      <c r="I69" s="15"/>
      <c r="J69" s="15"/>
      <c r="K69" s="44"/>
    </row>
    <row r="70" spans="1:11">
      <c r="A70" s="47"/>
      <c r="B70" s="11">
        <v>8.8249152941077984</v>
      </c>
      <c r="C70" s="11">
        <v>1.7350586110992998</v>
      </c>
      <c r="D70" s="15"/>
      <c r="E70" s="11">
        <v>7.9747645625772998</v>
      </c>
      <c r="F70" s="11">
        <v>-4.0749141678659999</v>
      </c>
      <c r="G70" s="15"/>
      <c r="H70" s="15"/>
      <c r="I70" s="15"/>
      <c r="J70" s="15"/>
      <c r="K70" s="44"/>
    </row>
    <row r="71" spans="1:11">
      <c r="A71" s="47"/>
      <c r="B71" s="11">
        <v>8.8763868368544987</v>
      </c>
      <c r="C71" s="11">
        <v>1.5529135967478001</v>
      </c>
      <c r="D71" s="15"/>
      <c r="E71" s="11">
        <v>7.8713983920073005</v>
      </c>
      <c r="F71" s="11">
        <v>-4.2372891517350997</v>
      </c>
      <c r="G71" s="15"/>
      <c r="H71" s="15"/>
      <c r="I71" s="15"/>
      <c r="J71" s="15"/>
      <c r="K71" s="44"/>
    </row>
    <row r="72" spans="1:11">
      <c r="A72" s="47"/>
      <c r="B72" s="11">
        <v>8.9165654304652016</v>
      </c>
      <c r="C72" s="11">
        <v>1.3679492501433002</v>
      </c>
      <c r="D72" s="15"/>
      <c r="E72" s="11">
        <v>7.7583949053163002</v>
      </c>
      <c r="F72" s="11">
        <v>-4.3931108727864006</v>
      </c>
      <c r="G72" s="15"/>
      <c r="H72" s="15"/>
      <c r="I72" s="15"/>
      <c r="J72" s="15"/>
      <c r="K72" s="44"/>
    </row>
    <row r="73" spans="1:11">
      <c r="A73" s="47"/>
      <c r="B73" s="11">
        <v>8.9452991492081999</v>
      </c>
      <c r="C73" s="11">
        <v>1.1808650424411</v>
      </c>
      <c r="D73" s="15"/>
      <c r="E73" s="11">
        <v>7.6361683461902006</v>
      </c>
      <c r="F73" s="11">
        <v>-4.5418081151007001</v>
      </c>
      <c r="G73" s="15"/>
      <c r="H73" s="15"/>
      <c r="I73" s="15"/>
      <c r="J73" s="15"/>
      <c r="K73" s="44"/>
    </row>
    <row r="74" spans="1:11">
      <c r="A74" s="47"/>
      <c r="B74" s="11">
        <v>8.9637643686529014</v>
      </c>
      <c r="C74" s="11">
        <v>1.00733375648359</v>
      </c>
      <c r="D74" s="15"/>
      <c r="E74" s="11">
        <v>7.5051668019169</v>
      </c>
      <c r="F74" s="11">
        <v>-4.6828357563762006</v>
      </c>
      <c r="G74" s="15"/>
      <c r="H74" s="15"/>
      <c r="I74" s="15"/>
      <c r="J74" s="15"/>
      <c r="K74" s="44"/>
    </row>
    <row r="75" spans="1:11">
      <c r="A75" s="47"/>
      <c r="B75" s="11">
        <v>8.9767952968934992</v>
      </c>
      <c r="C75" s="11">
        <v>0.83331000806796007</v>
      </c>
      <c r="D75" s="15"/>
      <c r="E75" s="11">
        <v>7.3658705212191</v>
      </c>
      <c r="F75" s="11">
        <v>-4.8156768005472008</v>
      </c>
      <c r="G75" s="15"/>
      <c r="H75" s="15"/>
      <c r="I75" s="15"/>
      <c r="J75" s="15"/>
      <c r="K75" s="44"/>
    </row>
    <row r="76" spans="1:11">
      <c r="A76" s="47"/>
      <c r="B76" s="11">
        <v>8.9843791975212</v>
      </c>
      <c r="C76" s="11">
        <v>0.65896393038327006</v>
      </c>
      <c r="D76" s="15"/>
      <c r="E76" s="11">
        <v>7.2187901319580998</v>
      </c>
      <c r="F76" s="11">
        <v>-4.9398442602093002</v>
      </c>
      <c r="G76" s="15"/>
      <c r="H76" s="15"/>
      <c r="I76" s="15"/>
      <c r="J76" s="15"/>
      <c r="K76" s="44"/>
    </row>
    <row r="77" spans="1:11">
      <c r="A77" s="47"/>
      <c r="B77" s="11">
        <v>8.9865086609900011</v>
      </c>
      <c r="C77" s="11">
        <v>0.48446597703138</v>
      </c>
      <c r="D77" s="15"/>
      <c r="E77" s="11">
        <v>7.0644648287989007</v>
      </c>
      <c r="F77" s="11">
        <v>-5.0548829489285012</v>
      </c>
      <c r="G77" s="15"/>
      <c r="H77" s="15"/>
      <c r="I77" s="15"/>
      <c r="J77" s="15"/>
      <c r="K77" s="44"/>
    </row>
    <row r="78" spans="1:11">
      <c r="A78" s="47"/>
      <c r="B78" s="11">
        <v>8.9831816046166999</v>
      </c>
      <c r="C78" s="11">
        <v>0.30998674880378002</v>
      </c>
      <c r="D78" s="15"/>
      <c r="E78" s="11">
        <v>6.9034603606172995</v>
      </c>
      <c r="F78" s="11">
        <v>-5.1603711533955003</v>
      </c>
      <c r="G78" s="15"/>
      <c r="H78" s="15"/>
      <c r="I78" s="15"/>
      <c r="J78" s="15"/>
      <c r="K78" s="44"/>
    </row>
    <row r="79" spans="1:11">
      <c r="A79" s="47"/>
      <c r="B79" s="11">
        <v>8.9744012725809004</v>
      </c>
      <c r="C79" s="11">
        <v>0.13569682846873998</v>
      </c>
      <c r="D79" s="15"/>
      <c r="E79" s="11">
        <v>6.7363669578295999</v>
      </c>
      <c r="F79" s="11">
        <v>-5.255922155386501</v>
      </c>
      <c r="G79" s="15"/>
      <c r="H79" s="15"/>
      <c r="I79" s="15"/>
      <c r="J79" s="15"/>
      <c r="K79" s="44"/>
    </row>
    <row r="80" spans="1:11">
      <c r="A80" s="47"/>
      <c r="B80" s="11">
        <v>8.9601762659637014</v>
      </c>
      <c r="C80" s="11">
        <v>-3.8233385342701001E-2</v>
      </c>
      <c r="D80" s="15"/>
      <c r="E80" s="11">
        <v>6.5637971696062003</v>
      </c>
      <c r="F80" s="11">
        <v>-5.3411856636079014</v>
      </c>
      <c r="G80" s="15"/>
      <c r="H80" s="15"/>
      <c r="I80" s="15"/>
      <c r="J80" s="15"/>
      <c r="K80" s="44"/>
    </row>
    <row r="81" spans="1:11">
      <c r="A81" s="47"/>
      <c r="B81" s="11">
        <v>8.9363607535330019</v>
      </c>
      <c r="C81" s="11">
        <v>-0.20881233379148001</v>
      </c>
      <c r="D81" s="15"/>
      <c r="E81" s="11">
        <v>6.3863836209820004</v>
      </c>
      <c r="F81" s="11">
        <v>-5.4158491253862007</v>
      </c>
      <c r="G81" s="15"/>
      <c r="H81" s="15"/>
      <c r="I81" s="15"/>
      <c r="J81" s="15"/>
      <c r="K81" s="44"/>
    </row>
    <row r="82" spans="1:11">
      <c r="A82" s="47"/>
      <c r="B82" s="11">
        <v>8.8984920057845986</v>
      </c>
      <c r="C82" s="11">
        <v>-0.37683112379073003</v>
      </c>
      <c r="D82" s="15"/>
      <c r="E82" s="11">
        <v>6.2047766998764997</v>
      </c>
      <c r="F82" s="11">
        <v>-5.4796388180741005</v>
      </c>
      <c r="G82" s="15"/>
      <c r="H82" s="15"/>
      <c r="I82" s="15"/>
      <c r="J82" s="15"/>
      <c r="K82" s="44"/>
    </row>
    <row r="83" spans="1:11">
      <c r="A83" s="47"/>
      <c r="B83" s="11">
        <v>8.8468304882861997</v>
      </c>
      <c r="C83" s="11">
        <v>-0.54113402747227002</v>
      </c>
      <c r="D83" s="15"/>
      <c r="E83" s="11">
        <v>6.0196421539978004</v>
      </c>
      <c r="F83" s="11">
        <v>-5.5323208903921008</v>
      </c>
      <c r="G83" s="15"/>
      <c r="H83" s="15"/>
      <c r="I83" s="15"/>
      <c r="J83" s="15"/>
      <c r="K83" s="44"/>
    </row>
    <row r="84" spans="1:11">
      <c r="A84" s="47"/>
      <c r="B84" s="11">
        <v>8.7817315588587981</v>
      </c>
      <c r="C84" s="11">
        <v>-0.70059087679762</v>
      </c>
      <c r="D84" s="15"/>
      <c r="E84" s="11">
        <v>5.831658687746601</v>
      </c>
      <c r="F84" s="11">
        <v>-5.5737022235379001</v>
      </c>
      <c r="G84" s="15"/>
      <c r="H84" s="15"/>
      <c r="I84" s="15"/>
      <c r="J84" s="15"/>
      <c r="K84" s="44"/>
    </row>
    <row r="85" spans="1:11">
      <c r="A85" s="47"/>
      <c r="B85" s="11">
        <v>8.7022577597398989</v>
      </c>
      <c r="C85" s="11">
        <v>-0.87430008898425993</v>
      </c>
      <c r="D85" s="15"/>
      <c r="E85" s="11">
        <v>5.6415154289525011</v>
      </c>
      <c r="F85" s="11">
        <v>-5.6036311220765</v>
      </c>
      <c r="G85" s="15"/>
      <c r="H85" s="15"/>
      <c r="I85" s="15"/>
      <c r="J85" s="15"/>
      <c r="K85" s="44"/>
    </row>
    <row r="86" spans="1:11">
      <c r="A86" s="47"/>
      <c r="B86" s="11">
        <v>8.6227839506081008</v>
      </c>
      <c r="C86" s="11">
        <v>-1.0480093011709</v>
      </c>
      <c r="D86" s="15"/>
      <c r="E86" s="11">
        <v>5.4499094156361005</v>
      </c>
      <c r="F86" s="11">
        <v>-5.6219978446239001</v>
      </c>
      <c r="G86" s="15"/>
      <c r="H86" s="15"/>
      <c r="I86" s="15"/>
      <c r="J86" s="15"/>
      <c r="K86" s="44"/>
    </row>
    <row r="87" spans="1:11">
      <c r="A87" s="47"/>
      <c r="B87" s="11">
        <v>8.5433101414763009</v>
      </c>
      <c r="C87" s="11">
        <v>-1.2217185173626999</v>
      </c>
      <c r="D87" s="15"/>
      <c r="E87" s="11">
        <v>5.2575430727582004</v>
      </c>
      <c r="F87" s="11">
        <v>-5.6287350844662996</v>
      </c>
      <c r="G87" s="15"/>
      <c r="H87" s="15"/>
      <c r="I87" s="15"/>
      <c r="J87" s="15"/>
      <c r="K87" s="44"/>
    </row>
    <row r="88" spans="1:11">
      <c r="A88" s="47"/>
      <c r="B88" s="11">
        <v>8.4638363423573999</v>
      </c>
      <c r="C88" s="11">
        <v>-1.3954277235415999</v>
      </c>
      <c r="D88" s="15"/>
      <c r="E88" s="11">
        <v>5.0651216088658</v>
      </c>
      <c r="F88" s="11">
        <v>-5.6238181397793996</v>
      </c>
      <c r="G88" s="15"/>
      <c r="H88" s="15"/>
      <c r="I88" s="15"/>
      <c r="J88" s="15"/>
      <c r="K88" s="44"/>
    </row>
    <row r="89" spans="1:11">
      <c r="A89" s="47"/>
      <c r="B89" s="11">
        <v>8.3843625332256</v>
      </c>
      <c r="C89" s="11">
        <v>-1.5691369397333998</v>
      </c>
      <c r="D89" s="15"/>
      <c r="E89" s="11">
        <v>4.8734404086833001</v>
      </c>
      <c r="F89" s="11">
        <v>-5.6033605735184997</v>
      </c>
      <c r="G89" s="15"/>
      <c r="H89" s="15"/>
      <c r="I89" s="15"/>
      <c r="J89" s="15"/>
      <c r="K89" s="44"/>
    </row>
    <row r="90" spans="1:11">
      <c r="A90" s="47"/>
      <c r="B90" s="11">
        <v>8.3048887240938001</v>
      </c>
      <c r="C90" s="11">
        <v>-1.7428461459122999</v>
      </c>
      <c r="D90" s="15"/>
      <c r="E90" s="11">
        <v>4.6847986843731997</v>
      </c>
      <c r="F90" s="11">
        <v>-5.5636807324696997</v>
      </c>
      <c r="G90" s="15"/>
      <c r="H90" s="15"/>
      <c r="I90" s="15"/>
      <c r="J90" s="15"/>
      <c r="K90" s="44"/>
    </row>
    <row r="91" spans="1:11">
      <c r="A91" s="47"/>
      <c r="B91" s="11">
        <v>8.2254149249749009</v>
      </c>
      <c r="C91" s="11">
        <v>-1.9165553621040998</v>
      </c>
      <c r="D91" s="15"/>
      <c r="E91" s="11">
        <v>4.5011190429032002</v>
      </c>
      <c r="F91" s="11">
        <v>-5.5051830176382008</v>
      </c>
      <c r="G91" s="15"/>
      <c r="H91" s="15"/>
      <c r="I91" s="15"/>
      <c r="J91" s="15"/>
      <c r="K91" s="44"/>
    </row>
    <row r="92" spans="1:11">
      <c r="A92" s="47"/>
      <c r="B92" s="11">
        <v>8.145941115843101</v>
      </c>
      <c r="C92" s="11">
        <v>-2.0902645782959004</v>
      </c>
      <c r="D92" s="15"/>
      <c r="E92" s="11">
        <v>4.3242735461218</v>
      </c>
      <c r="F92" s="11">
        <v>-5.4284636471545005</v>
      </c>
      <c r="G92" s="15"/>
      <c r="H92" s="15"/>
      <c r="I92" s="15"/>
      <c r="J92" s="15"/>
      <c r="K92" s="44"/>
    </row>
    <row r="93" spans="1:11">
      <c r="A93" s="47"/>
      <c r="B93" s="11">
        <v>8.0664673067112993</v>
      </c>
      <c r="C93" s="11">
        <v>-2.2639737844748002</v>
      </c>
      <c r="D93" s="15"/>
      <c r="E93" s="11">
        <v>4.1560645861193004</v>
      </c>
      <c r="F93" s="11">
        <v>-5.3343045383925007</v>
      </c>
      <c r="G93" s="15"/>
      <c r="H93" s="15"/>
      <c r="I93" s="15"/>
      <c r="J93" s="15"/>
      <c r="K93" s="44"/>
    </row>
    <row r="94" spans="1:11">
      <c r="A94" s="47"/>
      <c r="B94" s="11">
        <v>7.9869934975795003</v>
      </c>
      <c r="C94" s="11">
        <v>-2.4376830006665999</v>
      </c>
      <c r="D94" s="15"/>
      <c r="E94" s="11">
        <v>3.9982065415950001</v>
      </c>
      <c r="F94" s="11">
        <v>-5.2236653477140012</v>
      </c>
      <c r="G94" s="15"/>
      <c r="H94" s="15"/>
      <c r="I94" s="15"/>
      <c r="J94" s="15"/>
      <c r="K94" s="44"/>
    </row>
    <row r="95" spans="1:11">
      <c r="A95" s="47"/>
      <c r="B95" s="11">
        <v>7.9075196984606011</v>
      </c>
      <c r="C95" s="11">
        <v>-2.6113922068455002</v>
      </c>
      <c r="D95" s="15"/>
      <c r="E95" s="11">
        <v>3.8523082953338004</v>
      </c>
      <c r="F95" s="11">
        <v>-5.0976737078912011</v>
      </c>
      <c r="G95" s="15"/>
      <c r="H95" s="15"/>
      <c r="I95" s="15"/>
      <c r="J95" s="15"/>
      <c r="K95" s="44"/>
    </row>
    <row r="96" spans="1:11">
      <c r="A96" s="47"/>
      <c r="B96" s="11">
        <v>7.8280458893288003</v>
      </c>
      <c r="C96" s="11">
        <v>-2.7851014230373003</v>
      </c>
      <c r="D96" s="15"/>
      <c r="E96" s="11">
        <v>3.7198568330760002</v>
      </c>
      <c r="F96" s="11">
        <v>-4.9576137132717006</v>
      </c>
      <c r="G96" s="15"/>
      <c r="H96" s="15"/>
      <c r="I96" s="15"/>
      <c r="J96" s="15"/>
      <c r="K96" s="44"/>
    </row>
    <row r="97" spans="1:11">
      <c r="A97" s="47"/>
      <c r="B97" s="11">
        <v>7.7485720801970004</v>
      </c>
      <c r="C97" s="11">
        <v>-2.9588106392291</v>
      </c>
      <c r="D97" s="15"/>
      <c r="E97" s="11">
        <v>3.6022020839866999</v>
      </c>
      <c r="F97" s="11">
        <v>-4.8049128529440006</v>
      </c>
      <c r="G97" s="15"/>
      <c r="H97" s="15"/>
      <c r="I97" s="15"/>
      <c r="J97" s="15"/>
      <c r="K97" s="44"/>
    </row>
    <row r="98" spans="1:11">
      <c r="A98" s="47"/>
      <c r="B98" s="11">
        <v>7.6690982810780994</v>
      </c>
      <c r="C98" s="11">
        <v>-3.1325198454079999</v>
      </c>
      <c r="D98" s="15"/>
      <c r="E98" s="11">
        <v>3.5005431829570002</v>
      </c>
      <c r="F98" s="11">
        <v>-4.6411274519809007</v>
      </c>
      <c r="G98" s="15"/>
      <c r="H98" s="15"/>
      <c r="I98" s="15"/>
      <c r="J98" s="15"/>
      <c r="K98" s="44"/>
    </row>
    <row r="99" spans="1:11">
      <c r="A99" s="47"/>
      <c r="B99" s="11">
        <v>7.5896244719463004</v>
      </c>
      <c r="C99" s="11">
        <v>-3.3062290615998</v>
      </c>
      <c r="D99" s="15"/>
      <c r="E99" s="11">
        <v>3.4159162248273001</v>
      </c>
      <c r="F99" s="11">
        <v>-4.4679267809672005</v>
      </c>
      <c r="G99" s="15"/>
      <c r="H99" s="15"/>
      <c r="I99" s="15"/>
      <c r="J99" s="15"/>
      <c r="K99" s="44"/>
    </row>
    <row r="100" spans="1:11">
      <c r="A100" s="47"/>
      <c r="B100" s="11">
        <v>7.5101506628144996</v>
      </c>
      <c r="C100" s="11">
        <v>-3.4799382677787003</v>
      </c>
      <c r="D100" s="15"/>
      <c r="E100" s="11">
        <v>3.3491837408294001</v>
      </c>
      <c r="F100" s="11">
        <v>-4.2870761041600005</v>
      </c>
      <c r="G100" s="15"/>
      <c r="H100" s="15"/>
      <c r="I100" s="15"/>
      <c r="J100" s="15"/>
      <c r="K100" s="44"/>
    </row>
    <row r="101" spans="1:11">
      <c r="A101" s="47"/>
      <c r="B101" s="11">
        <v>7.4306768636956004</v>
      </c>
      <c r="C101" s="11">
        <v>-3.6536474839705</v>
      </c>
      <c r="D101" s="15"/>
      <c r="E101" s="11">
        <v>3.3010258471828999</v>
      </c>
      <c r="F101" s="11">
        <v>-4.1004186362428996</v>
      </c>
      <c r="G101" s="15"/>
      <c r="H101" s="15"/>
      <c r="I101" s="15"/>
      <c r="J101" s="15"/>
      <c r="K101" s="44"/>
    </row>
    <row r="102" spans="1:11">
      <c r="A102" s="47"/>
      <c r="B102" s="11">
        <v>7.3458179567373998</v>
      </c>
      <c r="C102" s="11">
        <v>-3.8221993857980001</v>
      </c>
      <c r="D102" s="15"/>
      <c r="E102" s="11">
        <v>3.2719333662328998</v>
      </c>
      <c r="F102" s="11">
        <v>-3.9098567881642996</v>
      </c>
      <c r="G102" s="15"/>
      <c r="H102" s="15"/>
      <c r="I102" s="15"/>
      <c r="J102" s="15"/>
      <c r="K102" s="44"/>
    </row>
    <row r="103" spans="1:11">
      <c r="A103" s="47"/>
      <c r="B103" s="11">
        <v>7.2486235474823006</v>
      </c>
      <c r="C103" s="11">
        <v>-3.9839523583062006</v>
      </c>
      <c r="D103" s="15"/>
      <c r="E103" s="11">
        <v>3.2622028200000002</v>
      </c>
      <c r="F103" s="11">
        <v>-3.7173327421114006</v>
      </c>
      <c r="G103" s="15"/>
      <c r="H103" s="15"/>
      <c r="I103" s="15"/>
      <c r="J103" s="15"/>
      <c r="K103" s="44"/>
    </row>
    <row r="104" spans="1:11">
      <c r="A104" s="47"/>
      <c r="B104" s="11">
        <v>7.1396351035236005</v>
      </c>
      <c r="C104" s="11">
        <v>-4.1380052605209006</v>
      </c>
      <c r="D104" s="15"/>
      <c r="E104" s="11">
        <v>3.2622028200000002</v>
      </c>
      <c r="F104" s="11">
        <v>-3.5199900880624999</v>
      </c>
      <c r="G104" s="15"/>
      <c r="H104" s="15"/>
      <c r="I104" s="15"/>
      <c r="J104" s="15"/>
      <c r="K104" s="44"/>
    </row>
    <row r="105" spans="1:11">
      <c r="A105" s="47"/>
      <c r="B105" s="11">
        <v>7.0194598071173004</v>
      </c>
      <c r="C105" s="11">
        <v>-4.2834998467315009</v>
      </c>
      <c r="D105" s="15"/>
      <c r="E105" s="11">
        <v>3.2622028200000002</v>
      </c>
      <c r="F105" s="11">
        <v>-3.3226474440264999</v>
      </c>
      <c r="G105" s="15"/>
      <c r="H105" s="15"/>
      <c r="I105" s="15"/>
      <c r="J105" s="15"/>
      <c r="K105" s="44"/>
    </row>
    <row r="106" spans="1:11">
      <c r="A106" s="47"/>
      <c r="B106" s="11">
        <v>6.8887671708218994</v>
      </c>
      <c r="C106" s="11">
        <v>-4.4196255626701006</v>
      </c>
      <c r="D106" s="15"/>
      <c r="E106" s="11">
        <v>3.2622028200000002</v>
      </c>
      <c r="F106" s="11">
        <v>-3.1253047899776001</v>
      </c>
      <c r="G106" s="15"/>
      <c r="H106" s="15"/>
      <c r="I106" s="15"/>
      <c r="J106" s="15"/>
      <c r="K106" s="44"/>
    </row>
    <row r="107" spans="1:11">
      <c r="A107" s="47"/>
      <c r="B107" s="11">
        <v>6.7482852926738008</v>
      </c>
      <c r="C107" s="11">
        <v>-4.5456240513165005</v>
      </c>
      <c r="D107" s="15"/>
      <c r="E107" s="11">
        <v>3.2622028200000002</v>
      </c>
      <c r="F107" s="11">
        <v>-2.9279621459416001</v>
      </c>
      <c r="G107" s="15"/>
      <c r="H107" s="15"/>
      <c r="I107" s="15"/>
      <c r="J107" s="15"/>
      <c r="K107" s="44"/>
    </row>
    <row r="108" spans="1:11">
      <c r="A108" s="47"/>
      <c r="B108" s="11">
        <v>6.5987967909499003</v>
      </c>
      <c r="C108" s="11">
        <v>-4.6607933483032999</v>
      </c>
      <c r="D108" s="15"/>
      <c r="E108" s="11">
        <v>3.2622028200000002</v>
      </c>
      <c r="F108" s="11">
        <v>-2.7306194918927003</v>
      </c>
      <c r="G108" s="15"/>
      <c r="H108" s="15"/>
      <c r="I108" s="15"/>
      <c r="J108" s="15"/>
      <c r="K108" s="44"/>
    </row>
    <row r="109" spans="1:11">
      <c r="A109" s="47"/>
      <c r="B109" s="11">
        <v>6.4411344986206007</v>
      </c>
      <c r="C109" s="11">
        <v>-4.7644918470243001</v>
      </c>
      <c r="D109" s="15"/>
      <c r="E109" s="11">
        <v>3.2622028200000002</v>
      </c>
      <c r="F109" s="11">
        <v>-2.5332768478566998</v>
      </c>
      <c r="G109" s="15"/>
      <c r="H109" s="15"/>
      <c r="I109" s="15"/>
      <c r="J109" s="15"/>
      <c r="K109" s="44"/>
    </row>
    <row r="110" spans="1:11">
      <c r="A110" s="47"/>
      <c r="B110" s="11">
        <v>6.276176757286799</v>
      </c>
      <c r="C110" s="11">
        <v>-4.8561418231753004</v>
      </c>
      <c r="D110" s="15"/>
      <c r="E110" s="11">
        <v>3.2622028200000002</v>
      </c>
      <c r="F110" s="11">
        <v>-2.3359341938078004</v>
      </c>
      <c r="G110" s="15"/>
      <c r="H110" s="15"/>
      <c r="I110" s="15"/>
      <c r="J110" s="15"/>
      <c r="K110" s="44"/>
    </row>
    <row r="111" spans="1:11">
      <c r="A111" s="47"/>
      <c r="B111" s="11">
        <v>6.1048425509105</v>
      </c>
      <c r="C111" s="11">
        <v>-4.9352327089724</v>
      </c>
      <c r="D111" s="15"/>
      <c r="E111" s="11">
        <v>3.2622028200000002</v>
      </c>
      <c r="F111" s="11">
        <v>-2.1385915497718</v>
      </c>
      <c r="G111" s="15"/>
      <c r="H111" s="15"/>
      <c r="I111" s="15"/>
      <c r="J111" s="15"/>
      <c r="K111" s="44"/>
    </row>
    <row r="112" spans="1:11">
      <c r="A112" s="47"/>
      <c r="B112" s="11">
        <v>5.9280863992358004</v>
      </c>
      <c r="C112" s="11">
        <v>-5.0013238667252997</v>
      </c>
      <c r="D112" s="15"/>
      <c r="E112" s="11">
        <v>3.2622028200000002</v>
      </c>
      <c r="F112" s="11">
        <v>-1.9412488957228999</v>
      </c>
      <c r="G112" s="15"/>
      <c r="H112" s="15"/>
      <c r="I112" s="15"/>
      <c r="J112" s="15"/>
      <c r="K112" s="44"/>
    </row>
    <row r="113" spans="1:11">
      <c r="A113" s="47"/>
      <c r="B113" s="11">
        <v>5.7468930309261008</v>
      </c>
      <c r="C113" s="11">
        <v>-5.0540471020752005</v>
      </c>
      <c r="D113" s="15"/>
      <c r="E113" s="11">
        <v>3.2622028200000002</v>
      </c>
      <c r="F113" s="11">
        <v>-1.7439062416740001</v>
      </c>
      <c r="G113" s="15"/>
      <c r="H113" s="15"/>
      <c r="I113" s="15"/>
      <c r="J113" s="15"/>
      <c r="K113" s="44"/>
    </row>
    <row r="114" spans="1:11">
      <c r="A114" s="47"/>
      <c r="B114" s="11">
        <v>5.5622718864819998</v>
      </c>
      <c r="C114" s="11">
        <v>-5.0931086966135002</v>
      </c>
      <c r="D114" s="15"/>
      <c r="E114" s="11">
        <v>3.2622028200000002</v>
      </c>
      <c r="F114" s="11">
        <v>-1.5465635976379999</v>
      </c>
      <c r="G114" s="15"/>
      <c r="H114" s="15"/>
      <c r="I114" s="15"/>
      <c r="J114" s="15"/>
      <c r="K114" s="44"/>
    </row>
    <row r="115" spans="1:11">
      <c r="A115" s="47"/>
      <c r="B115" s="11">
        <v>5.3752514909915003</v>
      </c>
      <c r="C115" s="11">
        <v>-5.1182910199587006</v>
      </c>
      <c r="D115" s="15"/>
      <c r="E115" s="11">
        <v>3.2622028200000002</v>
      </c>
      <c r="F115" s="11">
        <v>-1.3492209435891001</v>
      </c>
      <c r="G115" s="15"/>
      <c r="H115" s="15"/>
      <c r="I115" s="15"/>
      <c r="J115" s="15"/>
      <c r="K115" s="44"/>
    </row>
    <row r="116" spans="1:11">
      <c r="A116" s="47"/>
      <c r="B116" s="11">
        <v>5.1868737567899004</v>
      </c>
      <c r="C116" s="11">
        <v>-5.1294537913817999</v>
      </c>
      <c r="D116" s="15"/>
      <c r="E116" s="11">
        <v>3.2622028200000002</v>
      </c>
      <c r="F116" s="11">
        <v>-1.1518782995531001</v>
      </c>
      <c r="G116" s="15"/>
      <c r="H116" s="15"/>
      <c r="I116" s="15"/>
      <c r="J116" s="15"/>
      <c r="K116" s="44"/>
    </row>
    <row r="117" spans="1:11">
      <c r="A117" s="47"/>
      <c r="B117" s="11">
        <v>4.9896516280183008</v>
      </c>
      <c r="C117" s="11">
        <v>-5.1216799460411</v>
      </c>
      <c r="D117" s="15"/>
      <c r="E117" s="11">
        <v>3.2622028200000002</v>
      </c>
      <c r="F117" s="11">
        <v>-0.95453564850807004</v>
      </c>
      <c r="G117" s="15"/>
      <c r="H117" s="15"/>
      <c r="I117" s="15"/>
      <c r="J117" s="15"/>
      <c r="K117" s="44"/>
    </row>
    <row r="118" spans="1:11">
      <c r="A118" s="47"/>
      <c r="B118" s="11">
        <v>4.7948577276257005</v>
      </c>
      <c r="C118" s="11">
        <v>-5.0898626946656993</v>
      </c>
      <c r="D118" s="15"/>
      <c r="E118" s="11">
        <v>3.2622028200000002</v>
      </c>
      <c r="F118" s="11">
        <v>-0.75719299846432997</v>
      </c>
      <c r="G118" s="15"/>
      <c r="H118" s="15"/>
      <c r="I118" s="15"/>
      <c r="J118" s="15"/>
      <c r="K118" s="44"/>
    </row>
    <row r="119" spans="1:11">
      <c r="A119" s="47"/>
      <c r="B119" s="11">
        <v>4.6054121076262007</v>
      </c>
      <c r="C119" s="11">
        <v>-5.0344789717084009</v>
      </c>
      <c r="D119" s="15"/>
      <c r="E119" s="11">
        <v>3.2622028200000002</v>
      </c>
      <c r="F119" s="11">
        <v>-0.55985034942187994</v>
      </c>
      <c r="G119" s="15"/>
      <c r="H119" s="15"/>
      <c r="I119" s="15"/>
      <c r="J119" s="15"/>
      <c r="K119" s="44"/>
    </row>
    <row r="120" spans="1:11">
      <c r="A120" s="47"/>
      <c r="B120" s="11">
        <v>4.4241546267178</v>
      </c>
      <c r="C120" s="11">
        <v>-4.9563590167985003</v>
      </c>
      <c r="D120" s="15"/>
      <c r="E120" s="11">
        <v>3.2622028200000002</v>
      </c>
      <c r="F120" s="11">
        <v>-0.36250769937814004</v>
      </c>
      <c r="G120" s="15"/>
      <c r="H120" s="15"/>
      <c r="I120" s="15"/>
      <c r="J120" s="15"/>
      <c r="K120" s="44"/>
    </row>
    <row r="121" spans="1:11">
      <c r="A121" s="47"/>
      <c r="B121" s="11">
        <v>4.2538024254961</v>
      </c>
      <c r="C121" s="11">
        <v>-4.8566738786426003</v>
      </c>
      <c r="D121" s="15"/>
      <c r="E121" s="11">
        <v>3.2622028200000002</v>
      </c>
      <c r="F121" s="11">
        <v>-0.16516505033569001</v>
      </c>
      <c r="G121" s="15"/>
      <c r="H121" s="15"/>
      <c r="I121" s="15"/>
      <c r="J121" s="15"/>
      <c r="K121" s="44"/>
    </row>
    <row r="122" spans="1:11">
      <c r="A122" s="47"/>
      <c r="B122" s="11">
        <v>4.0969091439126002</v>
      </c>
      <c r="C122" s="11">
        <v>-4.7369178824366998</v>
      </c>
      <c r="D122" s="15"/>
      <c r="E122" s="11">
        <v>3.2622028200000002</v>
      </c>
      <c r="F122" s="11">
        <v>3.2177599207405004E-2</v>
      </c>
      <c r="G122" s="15"/>
      <c r="H122" s="15"/>
      <c r="I122" s="15"/>
      <c r="J122" s="15"/>
      <c r="K122" s="44"/>
    </row>
    <row r="123" spans="1:11">
      <c r="A123" s="47"/>
      <c r="B123" s="11">
        <v>3.9558266820096</v>
      </c>
      <c r="C123" s="11">
        <v>-4.5988862209959995</v>
      </c>
      <c r="D123" s="15"/>
      <c r="E123" s="11">
        <v>3.2622028200000002</v>
      </c>
      <c r="F123" s="11">
        <v>0.22952024875050001</v>
      </c>
      <c r="G123" s="15"/>
      <c r="H123" s="15"/>
      <c r="I123" s="15"/>
      <c r="J123" s="15"/>
      <c r="K123" s="44"/>
    </row>
    <row r="124" spans="1:11">
      <c r="A124" s="47"/>
      <c r="B124" s="11">
        <v>3.8326699244735001</v>
      </c>
      <c r="C124" s="11">
        <v>-4.4446480400797004</v>
      </c>
      <c r="D124" s="15"/>
      <c r="E124" s="11">
        <v>3.2622028200000002</v>
      </c>
      <c r="F124" s="11">
        <v>0.42686289779295</v>
      </c>
      <c r="G124" s="15"/>
      <c r="H124" s="15"/>
      <c r="I124" s="15"/>
      <c r="J124" s="15"/>
      <c r="K124" s="44"/>
    </row>
    <row r="125" spans="1:11">
      <c r="A125" s="47"/>
      <c r="B125" s="11">
        <v>3.7292850598192002</v>
      </c>
      <c r="C125" s="11">
        <v>-4.2765154484655001</v>
      </c>
      <c r="D125" s="15"/>
      <c r="E125" s="11">
        <v>3.2622028200000002</v>
      </c>
      <c r="F125" s="11">
        <v>0.62420554783669013</v>
      </c>
      <c r="G125" s="15"/>
      <c r="H125" s="15"/>
      <c r="I125" s="15"/>
      <c r="J125" s="15"/>
      <c r="K125" s="44"/>
    </row>
    <row r="126" spans="1:11">
      <c r="A126" s="47"/>
      <c r="B126" s="11">
        <v>3.6472218446570999</v>
      </c>
      <c r="C126" s="11">
        <v>-4.0970088132382001</v>
      </c>
      <c r="D126" s="15"/>
      <c r="E126" s="11">
        <v>3.2622028200000002</v>
      </c>
      <c r="F126" s="11">
        <v>0.82154819687914005</v>
      </c>
      <c r="G126" s="15"/>
      <c r="H126" s="15"/>
      <c r="I126" s="15"/>
      <c r="J126" s="15"/>
      <c r="K126" s="44"/>
    </row>
    <row r="127" spans="1:11">
      <c r="A127" s="47"/>
      <c r="B127" s="11">
        <v>3.5877104638812001</v>
      </c>
      <c r="C127" s="11">
        <v>-3.9088190311825</v>
      </c>
      <c r="D127" s="15"/>
      <c r="E127" s="11">
        <v>3.2622028200000002</v>
      </c>
      <c r="F127" s="11">
        <v>1.0188908449203</v>
      </c>
      <c r="G127" s="15"/>
      <c r="H127" s="15"/>
      <c r="I127" s="15"/>
      <c r="J127" s="15"/>
      <c r="K127" s="44"/>
    </row>
    <row r="128" spans="1:11">
      <c r="A128" s="47"/>
      <c r="B128" s="11">
        <v>3.5516430068040998</v>
      </c>
      <c r="C128" s="11">
        <v>-3.7147671267315006</v>
      </c>
      <c r="D128" s="15"/>
      <c r="E128" s="11">
        <v>3.2622028200000002</v>
      </c>
      <c r="F128" s="11">
        <v>1.2162334989691999</v>
      </c>
      <c r="G128" s="15"/>
      <c r="H128" s="15"/>
      <c r="I128" s="15"/>
      <c r="J128" s="15"/>
      <c r="K128" s="44"/>
    </row>
    <row r="129" spans="1:11">
      <c r="A129" s="47"/>
      <c r="B129" s="11">
        <v>3.5395601500000002</v>
      </c>
      <c r="C129" s="11">
        <v>-3.5177620375803005</v>
      </c>
      <c r="D129" s="15"/>
      <c r="E129" s="11">
        <v>3.2622028200000002</v>
      </c>
      <c r="F129" s="11">
        <v>1.4135761430052001</v>
      </c>
      <c r="G129" s="15"/>
      <c r="H129" s="15"/>
      <c r="I129" s="15"/>
      <c r="J129" s="15"/>
      <c r="K129" s="44"/>
    </row>
    <row r="130" spans="1:11">
      <c r="A130" s="47"/>
      <c r="B130" s="11">
        <v>3.5395601500000002</v>
      </c>
      <c r="C130" s="11">
        <v>-3.3206260798261003</v>
      </c>
      <c r="D130" s="15"/>
      <c r="E130" s="11">
        <v>3.2622028200000002</v>
      </c>
      <c r="F130" s="11">
        <v>1.6109187970541001</v>
      </c>
      <c r="G130" s="15"/>
      <c r="H130" s="15"/>
      <c r="I130" s="15"/>
      <c r="J130" s="15"/>
      <c r="K130" s="44"/>
    </row>
    <row r="131" spans="1:11">
      <c r="A131" s="47"/>
      <c r="B131" s="11">
        <v>3.5395601500000002</v>
      </c>
      <c r="C131" s="11">
        <v>-3.1234901120590002</v>
      </c>
      <c r="D131" s="15"/>
      <c r="E131" s="11">
        <v>3.2622028200000002</v>
      </c>
      <c r="F131" s="11">
        <v>1.8082614410901001</v>
      </c>
      <c r="G131" s="15"/>
      <c r="H131" s="15"/>
      <c r="I131" s="15"/>
      <c r="J131" s="15"/>
      <c r="K131" s="44"/>
    </row>
    <row r="132" spans="1:11">
      <c r="A132" s="47"/>
      <c r="B132" s="11">
        <v>3.5395601500000002</v>
      </c>
      <c r="C132" s="11">
        <v>-2.9263541543047999</v>
      </c>
      <c r="D132" s="15"/>
      <c r="E132" s="11">
        <v>3.2622028200000002</v>
      </c>
      <c r="F132" s="11">
        <v>2.0056040951390002</v>
      </c>
      <c r="G132" s="15"/>
      <c r="H132" s="15"/>
      <c r="I132" s="15"/>
      <c r="J132" s="15"/>
      <c r="K132" s="44"/>
    </row>
    <row r="133" spans="1:11">
      <c r="A133" s="47"/>
      <c r="B133" s="11">
        <v>3.5395601500000002</v>
      </c>
      <c r="C133" s="11">
        <v>-2.7292181865377003</v>
      </c>
      <c r="D133" s="15"/>
      <c r="E133" s="11">
        <v>3.2622028200000002</v>
      </c>
      <c r="F133" s="11">
        <v>2.2029467391750002</v>
      </c>
      <c r="G133" s="15"/>
      <c r="H133" s="15"/>
      <c r="I133" s="15"/>
      <c r="J133" s="15"/>
      <c r="K133" s="44"/>
    </row>
    <row r="134" spans="1:11">
      <c r="A134" s="47"/>
      <c r="B134" s="11">
        <v>3.5395601500000002</v>
      </c>
      <c r="C134" s="11">
        <v>-2.5320822287835005</v>
      </c>
      <c r="D134" s="15"/>
      <c r="E134" s="11">
        <v>3.2622028200000002</v>
      </c>
      <c r="F134" s="11">
        <v>2.4002893932239</v>
      </c>
      <c r="G134" s="15"/>
      <c r="H134" s="15"/>
      <c r="I134" s="15"/>
      <c r="J134" s="15"/>
      <c r="K134" s="44"/>
    </row>
    <row r="135" spans="1:11">
      <c r="A135" s="47"/>
      <c r="B135" s="11">
        <v>3.5395601500000002</v>
      </c>
      <c r="C135" s="11">
        <v>-2.3349462610164005</v>
      </c>
      <c r="D135" s="15"/>
      <c r="E135" s="11">
        <v>3.2622028200000002</v>
      </c>
      <c r="F135" s="11">
        <v>2.5976320472727998</v>
      </c>
      <c r="G135" s="15"/>
      <c r="H135" s="15"/>
      <c r="I135" s="15"/>
      <c r="J135" s="15"/>
      <c r="K135" s="44"/>
    </row>
    <row r="136" spans="1:11">
      <c r="A136" s="47"/>
      <c r="B136" s="11">
        <v>3.5395601500000002</v>
      </c>
      <c r="C136" s="11">
        <v>-2.1378103032622002</v>
      </c>
      <c r="D136" s="15"/>
      <c r="E136" s="11">
        <v>3.2622028200000002</v>
      </c>
      <c r="F136" s="11">
        <v>2.7949746913088003</v>
      </c>
      <c r="G136" s="15"/>
      <c r="H136" s="15"/>
      <c r="I136" s="15"/>
      <c r="J136" s="15"/>
      <c r="K136" s="44"/>
    </row>
    <row r="137" spans="1:11">
      <c r="A137" s="47"/>
      <c r="B137" s="11">
        <v>3.5395601500000002</v>
      </c>
      <c r="C137" s="11">
        <v>-1.9406743354951002</v>
      </c>
      <c r="D137" s="15"/>
      <c r="E137" s="11">
        <v>3.2622028200000002</v>
      </c>
      <c r="F137" s="11">
        <v>2.9923173453576997</v>
      </c>
      <c r="G137" s="15"/>
      <c r="H137" s="15"/>
      <c r="I137" s="15"/>
      <c r="J137" s="15"/>
      <c r="K137" s="44"/>
    </row>
    <row r="138" spans="1:11">
      <c r="A138" s="47"/>
      <c r="B138" s="11">
        <v>3.5395601500000002</v>
      </c>
      <c r="C138" s="11">
        <v>-1.7435383777408999</v>
      </c>
      <c r="D138" s="15"/>
      <c r="E138" s="11">
        <v>3.2622028200000002</v>
      </c>
      <c r="F138" s="11">
        <v>3.1896599893937001</v>
      </c>
      <c r="G138" s="15"/>
      <c r="H138" s="15"/>
      <c r="I138" s="15"/>
      <c r="J138" s="15"/>
      <c r="K138" s="44"/>
    </row>
    <row r="139" spans="1:11">
      <c r="A139" s="47"/>
      <c r="B139" s="11">
        <v>3.5395601500000002</v>
      </c>
      <c r="C139" s="11">
        <v>-1.5464024099737999</v>
      </c>
      <c r="D139" s="15"/>
      <c r="E139" s="11">
        <v>3.2622028200000002</v>
      </c>
      <c r="F139" s="11">
        <v>3.3870026434425999</v>
      </c>
      <c r="G139" s="15"/>
      <c r="H139" s="15"/>
      <c r="I139" s="15"/>
      <c r="J139" s="15"/>
      <c r="K139" s="44"/>
    </row>
    <row r="140" spans="1:11">
      <c r="A140" s="47"/>
      <c r="B140" s="11">
        <v>3.5395601500000002</v>
      </c>
      <c r="C140" s="11">
        <v>-1.3492664522196001</v>
      </c>
      <c r="D140" s="15"/>
      <c r="E140" s="11">
        <v>3.2622028200000002</v>
      </c>
      <c r="F140" s="11">
        <v>3.5843452874785999</v>
      </c>
      <c r="G140" s="15"/>
      <c r="H140" s="15"/>
      <c r="I140" s="15"/>
      <c r="J140" s="15"/>
      <c r="K140" s="44"/>
    </row>
    <row r="141" spans="1:11">
      <c r="A141" s="47"/>
      <c r="B141" s="11">
        <v>3.5395601500000002</v>
      </c>
      <c r="C141" s="11">
        <v>-1.1521304844525</v>
      </c>
      <c r="D141" s="15"/>
      <c r="E141" s="11">
        <v>3.2622028200000002</v>
      </c>
      <c r="F141" s="11">
        <v>3.7816879415274998</v>
      </c>
      <c r="G141" s="15"/>
      <c r="H141" s="15"/>
      <c r="I141" s="15"/>
      <c r="J141" s="15"/>
      <c r="K141" s="44"/>
    </row>
    <row r="142" spans="1:11">
      <c r="A142" s="47"/>
      <c r="B142" s="11">
        <v>3.5395601500000002</v>
      </c>
      <c r="C142" s="11">
        <v>-0.95499452569700993</v>
      </c>
      <c r="D142" s="15"/>
      <c r="E142" s="11">
        <v>3.2717215233076002</v>
      </c>
      <c r="F142" s="11">
        <v>3.9697427997556995</v>
      </c>
      <c r="G142" s="15"/>
      <c r="H142" s="15"/>
      <c r="I142" s="15"/>
      <c r="J142" s="15"/>
      <c r="K142" s="44"/>
    </row>
    <row r="143" spans="1:11">
      <c r="A143" s="47"/>
      <c r="B143" s="11">
        <v>3.5395601500000002</v>
      </c>
      <c r="C143" s="11">
        <v>-0.75785856293635989</v>
      </c>
      <c r="D143" s="15"/>
      <c r="E143" s="11">
        <v>3.3001803178553</v>
      </c>
      <c r="F143" s="11">
        <v>4.1558753714289995</v>
      </c>
      <c r="G143" s="15"/>
      <c r="H143" s="15"/>
      <c r="I143" s="15"/>
      <c r="J143" s="15"/>
      <c r="K143" s="44"/>
    </row>
    <row r="144" spans="1:11">
      <c r="A144" s="47"/>
      <c r="B144" s="11">
        <v>3.5395601500000002</v>
      </c>
      <c r="C144" s="11">
        <v>-0.56072260017570996</v>
      </c>
      <c r="D144" s="15"/>
      <c r="E144" s="11">
        <v>3.3472882988594002</v>
      </c>
      <c r="F144" s="11">
        <v>4.338183005289399</v>
      </c>
      <c r="G144" s="15"/>
      <c r="H144" s="15"/>
      <c r="I144" s="15"/>
      <c r="J144" s="15"/>
      <c r="K144" s="44"/>
    </row>
    <row r="145" spans="1:11">
      <c r="A145" s="47"/>
      <c r="B145" s="11">
        <v>3.5395601500000002</v>
      </c>
      <c r="C145" s="11">
        <v>-0.36358663741506003</v>
      </c>
      <c r="D145" s="15"/>
      <c r="E145" s="11">
        <v>3.4125639459589001</v>
      </c>
      <c r="F145" s="11">
        <v>4.5148021604663002</v>
      </c>
      <c r="G145" s="15"/>
      <c r="H145" s="15"/>
      <c r="I145" s="15"/>
      <c r="J145" s="15"/>
      <c r="K145" s="44"/>
    </row>
    <row r="146" spans="1:11">
      <c r="A146" s="47"/>
      <c r="B146" s="11">
        <v>3.5395601500000002</v>
      </c>
      <c r="C146" s="11">
        <v>-0.16645067465440999</v>
      </c>
      <c r="D146" s="15"/>
      <c r="E146" s="11">
        <v>3.4953399894848998</v>
      </c>
      <c r="F146" s="11">
        <v>4.6839274409994003</v>
      </c>
      <c r="G146" s="15"/>
      <c r="H146" s="15"/>
      <c r="I146" s="15"/>
      <c r="J146" s="15"/>
      <c r="K146" s="44"/>
    </row>
    <row r="147" spans="1:11">
      <c r="A147" s="47"/>
      <c r="B147" s="15"/>
      <c r="C147" s="15"/>
      <c r="D147" s="15"/>
      <c r="E147" s="11">
        <v>3.5947703193616003</v>
      </c>
      <c r="F147" s="11">
        <v>4.8438300596263009</v>
      </c>
      <c r="G147" s="15"/>
      <c r="H147" s="15"/>
      <c r="I147" s="15"/>
      <c r="J147" s="15"/>
      <c r="K147" s="44"/>
    </row>
    <row r="148" spans="1:11">
      <c r="A148" s="47"/>
      <c r="B148" s="15"/>
      <c r="C148" s="15"/>
      <c r="D148" s="15"/>
      <c r="E148" s="11">
        <v>3.7098385461358001</v>
      </c>
      <c r="F148" s="11">
        <v>4.9928754905251997</v>
      </c>
      <c r="G148" s="15"/>
      <c r="H148" s="15"/>
      <c r="I148" s="15"/>
      <c r="J148" s="15"/>
      <c r="K148" s="44"/>
    </row>
    <row r="149" spans="1:11">
      <c r="A149" s="47"/>
      <c r="B149" s="15"/>
      <c r="C149" s="15"/>
      <c r="D149" s="15"/>
      <c r="E149" s="11">
        <v>3.8393684544445001</v>
      </c>
      <c r="F149" s="11">
        <v>5.1295401908578997</v>
      </c>
      <c r="G149" s="15"/>
      <c r="H149" s="15"/>
      <c r="I149" s="15"/>
      <c r="J149" s="15"/>
      <c r="K149" s="44"/>
    </row>
    <row r="150" spans="1:11">
      <c r="A150" s="47"/>
      <c r="B150" s="15"/>
      <c r="C150" s="15"/>
      <c r="D150" s="15"/>
      <c r="E150" s="11">
        <v>3.9820359784432999</v>
      </c>
      <c r="F150" s="11">
        <v>5.2524271808421998</v>
      </c>
      <c r="G150" s="15"/>
      <c r="H150" s="15"/>
      <c r="I150" s="15"/>
      <c r="J150" s="15"/>
      <c r="K150" s="44"/>
    </row>
    <row r="151" spans="1:11">
      <c r="A151" s="47"/>
      <c r="B151" s="15"/>
      <c r="C151" s="15"/>
      <c r="D151" s="15"/>
      <c r="E151" s="11">
        <v>4.1363827893116998</v>
      </c>
      <c r="F151" s="11">
        <v>5.3602803121344005</v>
      </c>
      <c r="G151" s="15"/>
      <c r="H151" s="15"/>
      <c r="I151" s="15"/>
      <c r="J151" s="15"/>
      <c r="K151" s="44"/>
    </row>
    <row r="152" spans="1:11">
      <c r="A152" s="47"/>
      <c r="B152" s="15"/>
      <c r="C152" s="15"/>
      <c r="D152" s="15"/>
      <c r="E152" s="11">
        <v>4.3008311543966995</v>
      </c>
      <c r="F152" s="11">
        <v>5.4519971143799992</v>
      </c>
      <c r="G152" s="15"/>
      <c r="H152" s="15"/>
      <c r="I152" s="15"/>
      <c r="J152" s="15"/>
      <c r="K152" s="44"/>
    </row>
    <row r="153" spans="1:11">
      <c r="A153" s="47"/>
      <c r="B153" s="15"/>
      <c r="C153" s="15"/>
      <c r="D153" s="15"/>
      <c r="E153" s="11">
        <v>4.4737000780076004</v>
      </c>
      <c r="F153" s="11">
        <v>5.5266400697391003</v>
      </c>
      <c r="G153" s="15"/>
      <c r="H153" s="15"/>
      <c r="I153" s="15"/>
      <c r="J153" s="15"/>
      <c r="K153" s="44"/>
    </row>
    <row r="154" spans="1:11">
      <c r="A154" s="47"/>
      <c r="B154" s="15"/>
      <c r="C154" s="15"/>
      <c r="D154" s="15"/>
      <c r="E154" s="11">
        <v>4.6532225135911007</v>
      </c>
      <c r="F154" s="11">
        <v>5.5834461651929992</v>
      </c>
      <c r="G154" s="15"/>
      <c r="H154" s="15"/>
      <c r="I154" s="15"/>
      <c r="J154" s="15"/>
      <c r="K154" s="44"/>
    </row>
    <row r="155" spans="1:11">
      <c r="A155" s="47"/>
      <c r="B155" s="15"/>
      <c r="C155" s="15"/>
      <c r="D155" s="15"/>
      <c r="E155" s="11">
        <v>4.8274364600461004</v>
      </c>
      <c r="F155" s="11">
        <v>5.6222848725772998</v>
      </c>
      <c r="G155" s="15"/>
      <c r="H155" s="15"/>
      <c r="I155" s="15"/>
      <c r="J155" s="15"/>
      <c r="K155" s="44"/>
    </row>
    <row r="156" spans="1:11">
      <c r="A156" s="47"/>
      <c r="B156" s="15"/>
      <c r="C156" s="15"/>
      <c r="D156" s="15"/>
      <c r="E156" s="11">
        <v>5.0040210607051003</v>
      </c>
      <c r="F156" s="11">
        <v>5.6483007498217006</v>
      </c>
      <c r="G156" s="15"/>
      <c r="H156" s="15"/>
      <c r="I156" s="15"/>
      <c r="J156" s="15"/>
      <c r="K156" s="44"/>
    </row>
    <row r="157" spans="1:11">
      <c r="A157" s="47"/>
      <c r="B157" s="15"/>
      <c r="C157" s="15"/>
      <c r="D157" s="15"/>
      <c r="E157" s="11">
        <v>5.1820337912782</v>
      </c>
      <c r="F157" s="11">
        <v>5.6613549580547993</v>
      </c>
      <c r="G157" s="15"/>
      <c r="H157" s="15"/>
      <c r="I157" s="15"/>
      <c r="J157" s="15"/>
      <c r="K157" s="44"/>
    </row>
    <row r="158" spans="1:11">
      <c r="A158" s="47"/>
      <c r="B158" s="15"/>
      <c r="C158" s="15"/>
      <c r="D158" s="15"/>
      <c r="E158" s="11">
        <v>5.3605245376972999</v>
      </c>
      <c r="F158" s="11">
        <v>5.6613777974796999</v>
      </c>
      <c r="G158" s="15"/>
      <c r="H158" s="15"/>
      <c r="I158" s="15"/>
      <c r="J158" s="15"/>
      <c r="K158" s="44"/>
    </row>
    <row r="159" spans="1:11">
      <c r="A159" s="47"/>
      <c r="B159" s="15"/>
      <c r="C159" s="15"/>
      <c r="D159" s="15"/>
      <c r="E159" s="11">
        <v>5.5385406025661004</v>
      </c>
      <c r="F159" s="11">
        <v>5.648369157954499</v>
      </c>
      <c r="G159" s="15"/>
      <c r="H159" s="15"/>
      <c r="I159" s="15"/>
      <c r="J159" s="15"/>
      <c r="K159" s="44"/>
    </row>
    <row r="160" spans="1:11">
      <c r="A160" s="47"/>
      <c r="B160" s="15"/>
      <c r="C160" s="15"/>
      <c r="D160" s="15"/>
      <c r="E160" s="11">
        <v>5.7151318517907006</v>
      </c>
      <c r="F160" s="11">
        <v>5.6223984689278002</v>
      </c>
      <c r="G160" s="15"/>
      <c r="H160" s="15"/>
      <c r="I160" s="15"/>
      <c r="J160" s="15"/>
      <c r="K160" s="44"/>
    </row>
    <row r="161" spans="1:11">
      <c r="A161" s="47"/>
      <c r="B161" s="15"/>
      <c r="C161" s="15"/>
      <c r="D161" s="15"/>
      <c r="E161" s="11">
        <v>5.8893557310425004</v>
      </c>
      <c r="F161" s="11">
        <v>5.5836043489871994</v>
      </c>
      <c r="G161" s="15"/>
      <c r="H161" s="15"/>
      <c r="I161" s="15"/>
      <c r="J161" s="15"/>
      <c r="K161" s="44"/>
    </row>
    <row r="162" spans="1:11">
      <c r="A162" s="47"/>
      <c r="B162" s="15"/>
      <c r="C162" s="15"/>
      <c r="D162" s="15"/>
      <c r="E162" s="11">
        <v>6.0602823523114004</v>
      </c>
      <c r="F162" s="11">
        <v>5.5321938548917995</v>
      </c>
      <c r="G162" s="15"/>
      <c r="H162" s="15"/>
      <c r="I162" s="15"/>
      <c r="J162" s="15"/>
      <c r="K162" s="44"/>
    </row>
    <row r="163" spans="1:11" ht="13.5" thickBot="1">
      <c r="A163" s="50"/>
      <c r="B163" s="48"/>
      <c r="C163" s="48"/>
      <c r="D163" s="48"/>
      <c r="E163" s="59"/>
      <c r="F163" s="59"/>
      <c r="G163" s="48"/>
      <c r="H163" s="48"/>
      <c r="I163" s="48"/>
      <c r="J163" s="48"/>
      <c r="K163" s="49"/>
    </row>
    <row r="164" spans="1:11">
      <c r="A164" s="15"/>
      <c r="B164" s="15"/>
      <c r="C164" s="15"/>
      <c r="D164" s="15"/>
      <c r="E164" s="63"/>
      <c r="F164" s="63"/>
      <c r="G164" s="15"/>
      <c r="H164" s="15"/>
      <c r="I164" s="15"/>
      <c r="J164" s="15"/>
      <c r="K164" s="15"/>
    </row>
    <row r="165" spans="1:11" ht="13.5" thickBot="1">
      <c r="A165" s="15"/>
      <c r="B165" s="15"/>
      <c r="C165" s="15"/>
      <c r="D165" s="15"/>
      <c r="E165" s="63"/>
      <c r="F165" s="63"/>
      <c r="G165" s="15"/>
      <c r="H165" s="15"/>
      <c r="I165" s="15"/>
      <c r="J165" s="15"/>
      <c r="K165" s="15"/>
    </row>
    <row r="166" spans="1:11" ht="12.75" customHeight="1">
      <c r="A166" s="175" t="s">
        <v>86</v>
      </c>
      <c r="B166" s="176"/>
      <c r="C166" s="176"/>
      <c r="D166" s="176"/>
      <c r="E166" s="176"/>
      <c r="F166" s="177"/>
      <c r="G166" s="15"/>
      <c r="H166" s="15"/>
      <c r="I166" s="15"/>
      <c r="J166" s="15"/>
      <c r="K166" s="15"/>
    </row>
    <row r="167" spans="1:11">
      <c r="A167" s="47"/>
      <c r="B167" s="15"/>
      <c r="C167" s="15"/>
      <c r="D167" s="15"/>
      <c r="E167" s="15"/>
      <c r="F167" s="44"/>
    </row>
    <row r="168" spans="1:11" s="5" customFormat="1" ht="15">
      <c r="A168" s="45" t="s">
        <v>246</v>
      </c>
      <c r="B168" s="64"/>
      <c r="C168" s="64"/>
      <c r="D168" s="64"/>
      <c r="E168" s="64"/>
      <c r="F168" s="65"/>
    </row>
    <row r="169" spans="1:11">
      <c r="A169" s="45" t="s">
        <v>247</v>
      </c>
      <c r="B169" s="15"/>
      <c r="C169" s="15"/>
      <c r="D169" s="15"/>
      <c r="E169" s="15"/>
      <c r="F169" s="44"/>
    </row>
    <row r="170" spans="1:11" s="161" customFormat="1">
      <c r="A170" s="45"/>
      <c r="B170" s="15"/>
      <c r="C170" s="15"/>
      <c r="D170" s="15"/>
      <c r="E170" s="15"/>
      <c r="F170" s="44"/>
    </row>
    <row r="171" spans="1:11">
      <c r="A171" s="47"/>
      <c r="B171" s="174" t="s">
        <v>4</v>
      </c>
      <c r="C171" s="174"/>
      <c r="D171" s="15"/>
      <c r="E171" s="15"/>
      <c r="F171" s="44"/>
    </row>
    <row r="172" spans="1:11">
      <c r="A172" s="47"/>
      <c r="B172" s="10" t="s">
        <v>2</v>
      </c>
      <c r="C172" s="10" t="s">
        <v>3</v>
      </c>
      <c r="D172" s="15"/>
      <c r="E172" s="15"/>
      <c r="F172" s="44"/>
    </row>
    <row r="173" spans="1:11">
      <c r="A173" s="47"/>
      <c r="B173" s="11">
        <v>7.5759613992900006</v>
      </c>
      <c r="C173" s="11">
        <v>-2.60536248853</v>
      </c>
      <c r="D173" s="15"/>
      <c r="E173" s="15"/>
      <c r="F173" s="44"/>
    </row>
    <row r="174" spans="1:11">
      <c r="A174" s="47"/>
      <c r="B174" s="11">
        <v>6.8323513782100003</v>
      </c>
      <c r="C174" s="11">
        <v>-3.1813856010200006</v>
      </c>
      <c r="D174" s="15"/>
      <c r="E174" s="15"/>
      <c r="F174" s="44"/>
    </row>
    <row r="175" spans="1:11" ht="13.5" thickBot="1">
      <c r="A175" s="50"/>
      <c r="B175" s="48"/>
      <c r="C175" s="48"/>
      <c r="D175" s="48"/>
      <c r="E175" s="48"/>
      <c r="F175" s="49"/>
    </row>
    <row r="177" spans="1:5" ht="13.5" thickBot="1"/>
    <row r="178" spans="1:5" ht="12.75" customHeight="1">
      <c r="A178" s="175" t="s">
        <v>88</v>
      </c>
      <c r="B178" s="176"/>
      <c r="C178" s="176"/>
      <c r="D178" s="176"/>
      <c r="E178" s="177"/>
    </row>
    <row r="179" spans="1:5">
      <c r="A179" s="47"/>
      <c r="B179" s="15"/>
      <c r="C179" s="15"/>
      <c r="D179" s="15"/>
      <c r="E179" s="44"/>
    </row>
    <row r="180" spans="1:5">
      <c r="A180" s="178" t="s">
        <v>87</v>
      </c>
      <c r="B180" s="179"/>
      <c r="C180" s="179"/>
      <c r="D180" s="179"/>
      <c r="E180" s="180"/>
    </row>
    <row r="181" spans="1:5">
      <c r="A181" s="178"/>
      <c r="B181" s="179"/>
      <c r="C181" s="179"/>
      <c r="D181" s="179"/>
      <c r="E181" s="180"/>
    </row>
    <row r="182" spans="1:5">
      <c r="A182" s="47"/>
      <c r="B182" s="15"/>
      <c r="C182" s="15"/>
      <c r="D182" s="15"/>
      <c r="E182" s="44"/>
    </row>
    <row r="183" spans="1:5">
      <c r="A183" s="47"/>
      <c r="B183" s="174" t="s">
        <v>31</v>
      </c>
      <c r="C183" s="174"/>
      <c r="D183" s="15"/>
      <c r="E183" s="44"/>
    </row>
    <row r="184" spans="1:5">
      <c r="A184" s="47"/>
      <c r="B184" s="10" t="s">
        <v>2</v>
      </c>
      <c r="C184" s="10" t="s">
        <v>3</v>
      </c>
      <c r="D184" s="15"/>
      <c r="E184" s="44"/>
    </row>
    <row r="185" spans="1:5">
      <c r="A185" s="47"/>
      <c r="B185" s="11">
        <v>3.6894848190928</v>
      </c>
      <c r="C185" s="11">
        <v>-3.3206572854702006</v>
      </c>
      <c r="D185" s="15"/>
      <c r="E185" s="44"/>
    </row>
    <row r="186" spans="1:5">
      <c r="A186" s="47"/>
      <c r="B186" s="11">
        <v>3.6894848190928</v>
      </c>
      <c r="C186" s="11">
        <v>-2.6697715304702005</v>
      </c>
      <c r="D186" s="15"/>
      <c r="E186" s="44"/>
    </row>
    <row r="187" spans="1:5" ht="13.5" thickBot="1">
      <c r="A187" s="50"/>
      <c r="B187" s="48"/>
      <c r="C187" s="48"/>
      <c r="D187" s="48"/>
      <c r="E187" s="49"/>
    </row>
  </sheetData>
  <mergeCells count="9">
    <mergeCell ref="B183:C183"/>
    <mergeCell ref="B10:C10"/>
    <mergeCell ref="E10:F10"/>
    <mergeCell ref="B171:C171"/>
    <mergeCell ref="A6:K6"/>
    <mergeCell ref="A166:F166"/>
    <mergeCell ref="A180:E181"/>
    <mergeCell ref="A178:E178"/>
    <mergeCell ref="A9:H9"/>
  </mergeCells>
  <phoneticPr fontId="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42" r:id="rId4">
          <objectPr defaultSize="0" r:id="rId5">
            <anchor moveWithCells="1">
              <from>
                <xdr:col>7</xdr:col>
                <xdr:colOff>114300</xdr:colOff>
                <xdr:row>11</xdr:row>
                <xdr:rowOff>76200</xdr:rowOff>
              </from>
              <to>
                <xdr:col>10</xdr:col>
                <xdr:colOff>219075</xdr:colOff>
                <xdr:row>31</xdr:row>
                <xdr:rowOff>133350</xdr:rowOff>
              </to>
            </anchor>
          </objectPr>
        </oleObject>
      </mc:Choice>
      <mc:Fallback>
        <oleObject progId="Word.Document.8" shapeId="1042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7"/>
  <sheetViews>
    <sheetView workbookViewId="0">
      <selection activeCell="A4" sqref="A4"/>
    </sheetView>
  </sheetViews>
  <sheetFormatPr defaultRowHeight="12.75"/>
  <cols>
    <col min="2" max="2" width="9.85546875" customWidth="1"/>
    <col min="4" max="4" width="10.28515625" customWidth="1"/>
    <col min="5" max="5" width="10.140625" customWidth="1"/>
    <col min="6" max="6" width="16" customWidth="1"/>
    <col min="8" max="8" width="10.5703125" customWidth="1"/>
    <col min="9" max="9" width="10.7109375" customWidth="1"/>
  </cols>
  <sheetData>
    <row r="1" spans="1:16" ht="15.75">
      <c r="A1" s="2" t="s">
        <v>52</v>
      </c>
    </row>
    <row r="2" spans="1:16" ht="15.75">
      <c r="A2" s="4" t="s">
        <v>53</v>
      </c>
    </row>
    <row r="3" spans="1:16" ht="14.25">
      <c r="A3" s="30" t="s">
        <v>120</v>
      </c>
    </row>
    <row r="4" spans="1:16" ht="14.25">
      <c r="A4" s="30"/>
    </row>
    <row r="5" spans="1:16" ht="15">
      <c r="B5" s="9" t="s">
        <v>49</v>
      </c>
    </row>
    <row r="6" spans="1:16" ht="15">
      <c r="B6" s="9" t="s">
        <v>6</v>
      </c>
    </row>
    <row r="8" spans="1:16" ht="15">
      <c r="B8" s="183" t="s">
        <v>61</v>
      </c>
      <c r="C8" s="184"/>
      <c r="D8" s="184"/>
      <c r="E8" s="184"/>
      <c r="F8" s="185"/>
      <c r="H8" s="182" t="s">
        <v>7</v>
      </c>
      <c r="I8" s="182"/>
      <c r="J8" s="182"/>
      <c r="K8" s="182"/>
      <c r="M8" s="182" t="s">
        <v>5</v>
      </c>
      <c r="N8" s="182"/>
      <c r="O8" s="182"/>
      <c r="P8" s="182"/>
    </row>
    <row r="9" spans="1:16" s="33" customFormat="1">
      <c r="B9" s="10" t="s">
        <v>2</v>
      </c>
      <c r="C9" s="10" t="s">
        <v>3</v>
      </c>
      <c r="D9" s="10" t="s">
        <v>62</v>
      </c>
      <c r="E9" s="34" t="s">
        <v>67</v>
      </c>
      <c r="F9" s="10" t="s">
        <v>63</v>
      </c>
      <c r="G9" s="35"/>
      <c r="H9" s="10" t="s">
        <v>2</v>
      </c>
      <c r="I9" s="10" t="s">
        <v>3</v>
      </c>
      <c r="J9" s="10" t="s">
        <v>64</v>
      </c>
      <c r="K9" s="34" t="s">
        <v>67</v>
      </c>
      <c r="M9" s="10" t="s">
        <v>2</v>
      </c>
      <c r="N9" s="10" t="s">
        <v>3</v>
      </c>
      <c r="O9" s="10" t="s">
        <v>64</v>
      </c>
      <c r="P9" s="34" t="s">
        <v>67</v>
      </c>
    </row>
    <row r="10" spans="1:16">
      <c r="B10" s="12">
        <v>0</v>
      </c>
      <c r="C10" s="12">
        <v>15.277200000000001</v>
      </c>
      <c r="D10" s="23">
        <v>50</v>
      </c>
      <c r="E10" s="23">
        <v>0.71</v>
      </c>
      <c r="F10" s="188" t="s">
        <v>65</v>
      </c>
      <c r="H10" s="36">
        <v>1.595</v>
      </c>
      <c r="I10" s="36">
        <v>15.277200000000001</v>
      </c>
      <c r="J10" s="23">
        <v>50</v>
      </c>
      <c r="K10" s="23">
        <v>0.71</v>
      </c>
      <c r="M10" s="12">
        <v>9.3149999999999995</v>
      </c>
      <c r="N10" s="12">
        <v>6.274</v>
      </c>
      <c r="O10" s="23">
        <v>10</v>
      </c>
      <c r="P10" s="23">
        <v>0.5</v>
      </c>
    </row>
    <row r="11" spans="1:16">
      <c r="B11" s="12">
        <v>5.04</v>
      </c>
      <c r="C11" s="12">
        <v>15.277200000000001</v>
      </c>
      <c r="D11" s="23">
        <v>50</v>
      </c>
      <c r="E11" s="23">
        <v>0.71</v>
      </c>
      <c r="F11" s="188"/>
      <c r="H11" s="36">
        <v>1.595</v>
      </c>
      <c r="I11" s="36">
        <v>12.345000000000001</v>
      </c>
      <c r="J11" s="23">
        <v>50</v>
      </c>
      <c r="K11" s="23">
        <v>0.71</v>
      </c>
      <c r="M11" s="12">
        <v>9.3149999999999995</v>
      </c>
      <c r="N11" s="12">
        <v>11.615</v>
      </c>
      <c r="O11" s="23">
        <v>10</v>
      </c>
      <c r="P11" s="23">
        <v>0.5</v>
      </c>
    </row>
    <row r="12" spans="1:16">
      <c r="B12" s="12">
        <v>6.165</v>
      </c>
      <c r="C12" s="12">
        <v>15.1059</v>
      </c>
      <c r="D12" s="23">
        <v>50</v>
      </c>
      <c r="E12" s="23">
        <v>0.71</v>
      </c>
      <c r="F12" s="188"/>
      <c r="H12" s="7"/>
      <c r="I12" s="7"/>
      <c r="J12" s="37"/>
      <c r="M12" s="12">
        <v>0</v>
      </c>
      <c r="N12" s="12">
        <v>11.615</v>
      </c>
      <c r="O12" s="23">
        <v>10</v>
      </c>
      <c r="P12" s="23">
        <v>0.5</v>
      </c>
    </row>
    <row r="13" spans="1:16">
      <c r="B13" s="12">
        <v>9.3149999999999995</v>
      </c>
      <c r="C13" s="12">
        <v>14.435700000000001</v>
      </c>
      <c r="D13" s="23">
        <v>50</v>
      </c>
      <c r="E13" s="23">
        <v>0.71</v>
      </c>
      <c r="F13" s="188"/>
      <c r="H13" s="182" t="s">
        <v>8</v>
      </c>
      <c r="I13" s="182"/>
      <c r="J13" s="182"/>
      <c r="K13" s="182"/>
    </row>
    <row r="14" spans="1:16">
      <c r="B14" s="12">
        <v>13.37</v>
      </c>
      <c r="C14" s="12">
        <v>13.136100000000001</v>
      </c>
      <c r="D14" s="23">
        <v>50</v>
      </c>
      <c r="E14" s="23">
        <v>0.71</v>
      </c>
      <c r="F14" s="188"/>
      <c r="H14" s="10" t="s">
        <v>2</v>
      </c>
      <c r="I14" s="10" t="s">
        <v>3</v>
      </c>
      <c r="J14" s="10" t="s">
        <v>64</v>
      </c>
      <c r="K14" s="34" t="s">
        <v>67</v>
      </c>
    </row>
    <row r="15" spans="1:16">
      <c r="B15" s="12">
        <v>13.545500000000001</v>
      </c>
      <c r="C15" s="12">
        <v>13.063499999999999</v>
      </c>
      <c r="D15" s="23">
        <v>50</v>
      </c>
      <c r="E15" s="23">
        <v>0.71</v>
      </c>
      <c r="F15" s="188"/>
      <c r="H15" s="36">
        <v>5.04</v>
      </c>
      <c r="I15" s="36">
        <v>15.277200000000001</v>
      </c>
      <c r="J15" s="23">
        <v>50</v>
      </c>
      <c r="K15" s="23">
        <v>0.71</v>
      </c>
    </row>
    <row r="16" spans="1:16">
      <c r="B16" s="12">
        <v>13.708399999999999</v>
      </c>
      <c r="C16" s="12">
        <v>12.9658</v>
      </c>
      <c r="D16" s="23">
        <v>50</v>
      </c>
      <c r="E16" s="23">
        <v>0.71</v>
      </c>
      <c r="F16" s="188"/>
      <c r="H16" s="36">
        <v>5.04</v>
      </c>
      <c r="I16" s="36">
        <v>12.345000000000001</v>
      </c>
      <c r="J16" s="23">
        <v>50</v>
      </c>
      <c r="K16" s="23">
        <v>0.71</v>
      </c>
    </row>
    <row r="17" spans="2:11">
      <c r="B17" s="12">
        <v>13.855</v>
      </c>
      <c r="C17" s="12">
        <v>12.845000000000001</v>
      </c>
      <c r="D17" s="23">
        <v>50</v>
      </c>
      <c r="E17" s="23">
        <v>0.71</v>
      </c>
      <c r="F17" s="188"/>
      <c r="H17" s="7"/>
      <c r="I17" s="7"/>
    </row>
    <row r="18" spans="2:11">
      <c r="B18" s="12">
        <v>14.0457</v>
      </c>
      <c r="C18" s="12">
        <v>12.614000000000001</v>
      </c>
      <c r="D18" s="23">
        <v>50</v>
      </c>
      <c r="E18" s="23">
        <v>0.71</v>
      </c>
      <c r="F18" s="188"/>
      <c r="H18" s="182" t="s">
        <v>9</v>
      </c>
      <c r="I18" s="182"/>
      <c r="J18" s="182"/>
      <c r="K18" s="182"/>
    </row>
    <row r="19" spans="2:11">
      <c r="B19" s="12">
        <v>14.1775</v>
      </c>
      <c r="C19" s="12">
        <v>12.345000000000001</v>
      </c>
      <c r="D19" s="23">
        <v>50</v>
      </c>
      <c r="E19" s="23">
        <v>0.71</v>
      </c>
      <c r="F19" s="188"/>
      <c r="H19" s="10" t="s">
        <v>2</v>
      </c>
      <c r="I19" s="10" t="s">
        <v>3</v>
      </c>
      <c r="J19" s="10" t="s">
        <v>64</v>
      </c>
      <c r="K19" s="34" t="s">
        <v>67</v>
      </c>
    </row>
    <row r="20" spans="2:11">
      <c r="B20" s="12">
        <v>14.2317</v>
      </c>
      <c r="C20" s="12">
        <v>12.1357</v>
      </c>
      <c r="D20" s="23">
        <v>50</v>
      </c>
      <c r="E20" s="23">
        <v>0.71</v>
      </c>
      <c r="F20" s="188"/>
      <c r="H20" s="36">
        <v>6.165</v>
      </c>
      <c r="I20" s="36">
        <v>15.1059</v>
      </c>
      <c r="J20" s="23">
        <v>50</v>
      </c>
      <c r="K20" s="23">
        <v>0.71</v>
      </c>
    </row>
    <row r="21" spans="2:11">
      <c r="B21" s="12">
        <v>14.25</v>
      </c>
      <c r="C21" s="12">
        <v>11.920199999999999</v>
      </c>
      <c r="D21" s="23">
        <v>50</v>
      </c>
      <c r="E21" s="23">
        <v>0.71</v>
      </c>
      <c r="F21" s="188"/>
      <c r="H21" s="36">
        <v>6.165</v>
      </c>
      <c r="I21" s="36">
        <v>12.345000000000001</v>
      </c>
      <c r="J21" s="23">
        <v>50</v>
      </c>
      <c r="K21" s="23">
        <v>0.71</v>
      </c>
    </row>
    <row r="22" spans="2:11">
      <c r="B22" s="12">
        <v>14.25</v>
      </c>
      <c r="C22" s="12">
        <v>-7.3125</v>
      </c>
      <c r="D22" s="23">
        <v>50</v>
      </c>
      <c r="E22" s="23">
        <v>0.71</v>
      </c>
      <c r="F22" s="188"/>
      <c r="H22" s="7"/>
      <c r="I22" s="7"/>
    </row>
    <row r="23" spans="2:11" ht="12.75" customHeight="1">
      <c r="B23" s="38">
        <v>9.76</v>
      </c>
      <c r="C23" s="38">
        <v>-7.3125</v>
      </c>
      <c r="D23" s="39">
        <v>64</v>
      </c>
      <c r="E23" s="39">
        <v>0.71</v>
      </c>
      <c r="F23" s="189" t="s">
        <v>66</v>
      </c>
      <c r="H23" s="182" t="s">
        <v>10</v>
      </c>
      <c r="I23" s="182"/>
      <c r="J23" s="182"/>
      <c r="K23" s="182"/>
    </row>
    <row r="24" spans="2:11" ht="12.75" customHeight="1">
      <c r="B24" s="38">
        <v>9.76</v>
      </c>
      <c r="C24" s="38">
        <v>-12.505000000000001</v>
      </c>
      <c r="D24" s="39">
        <v>64</v>
      </c>
      <c r="E24" s="39">
        <v>0.71</v>
      </c>
      <c r="F24" s="190"/>
      <c r="H24" s="10" t="s">
        <v>2</v>
      </c>
      <c r="I24" s="10" t="s">
        <v>3</v>
      </c>
      <c r="J24" s="10" t="s">
        <v>64</v>
      </c>
      <c r="K24" s="34" t="s">
        <v>67</v>
      </c>
    </row>
    <row r="25" spans="2:11" ht="12.75" customHeight="1">
      <c r="B25" s="38">
        <v>0</v>
      </c>
      <c r="C25" s="38">
        <v>-12.505000000000001</v>
      </c>
      <c r="D25" s="39">
        <v>64</v>
      </c>
      <c r="E25" s="39">
        <v>0.71</v>
      </c>
      <c r="F25" s="191"/>
      <c r="H25" s="12">
        <v>9.3149999999999995</v>
      </c>
      <c r="I25" s="12">
        <v>14.435700000000001</v>
      </c>
      <c r="J25" s="23">
        <v>50</v>
      </c>
      <c r="K25" s="23">
        <v>0.71</v>
      </c>
    </row>
    <row r="26" spans="2:11">
      <c r="H26" s="12">
        <v>9.3149999999999995</v>
      </c>
      <c r="I26" s="12">
        <v>12.345000000000001</v>
      </c>
      <c r="J26" s="23">
        <v>50</v>
      </c>
      <c r="K26" s="23">
        <v>0.71</v>
      </c>
    </row>
    <row r="27" spans="2:11">
      <c r="E27" s="6"/>
    </row>
    <row r="68" spans="1:14">
      <c r="A68" s="32"/>
      <c r="B68" s="32"/>
      <c r="C68" s="32"/>
      <c r="D68" s="32"/>
      <c r="E68" s="32"/>
      <c r="F68" s="32"/>
      <c r="G68" s="32"/>
    </row>
    <row r="69" spans="1:14">
      <c r="D69" s="187" t="s">
        <v>12</v>
      </c>
      <c r="E69" s="187"/>
      <c r="F69" s="187"/>
      <c r="G69" s="187"/>
      <c r="H69" s="187"/>
      <c r="I69" s="187"/>
      <c r="N69" s="32"/>
    </row>
    <row r="87" spans="3:7">
      <c r="C87" s="186" t="s">
        <v>14</v>
      </c>
      <c r="D87" s="186"/>
      <c r="E87" s="186"/>
      <c r="F87" s="186"/>
      <c r="G87" s="13" t="s">
        <v>13</v>
      </c>
    </row>
  </sheetData>
  <mergeCells count="10">
    <mergeCell ref="C87:F87"/>
    <mergeCell ref="D69:I69"/>
    <mergeCell ref="F10:F22"/>
    <mergeCell ref="F23:F25"/>
    <mergeCell ref="H23:K23"/>
    <mergeCell ref="M8:P8"/>
    <mergeCell ref="B8:F8"/>
    <mergeCell ref="H8:K8"/>
    <mergeCell ref="H13:K13"/>
    <mergeCell ref="H18:K18"/>
  </mergeCells>
  <phoneticPr fontId="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48" r:id="rId4">
          <objectPr defaultSize="0" r:id="rId5">
            <anchor moveWithCells="1">
              <from>
                <xdr:col>12</xdr:col>
                <xdr:colOff>0</xdr:colOff>
                <xdr:row>13</xdr:row>
                <xdr:rowOff>0</xdr:rowOff>
              </from>
              <to>
                <xdr:col>16</xdr:col>
                <xdr:colOff>104775</xdr:colOff>
                <xdr:row>45</xdr:row>
                <xdr:rowOff>95250</xdr:rowOff>
              </to>
            </anchor>
          </objectPr>
        </oleObject>
      </mc:Choice>
      <mc:Fallback>
        <oleObject progId="Word.Document.8" shapeId="10248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workbookViewId="0">
      <selection activeCell="J7" sqref="J7"/>
    </sheetView>
  </sheetViews>
  <sheetFormatPr defaultRowHeight="12.75"/>
  <cols>
    <col min="8" max="8" width="22.140625" customWidth="1"/>
    <col min="9" max="9" width="10" customWidth="1"/>
    <col min="10" max="10" width="9" customWidth="1"/>
    <col min="11" max="11" width="10.85546875" customWidth="1"/>
    <col min="13" max="13" width="13.28515625" customWidth="1"/>
    <col min="14" max="14" width="19.7109375" customWidth="1"/>
    <col min="15" max="15" width="20.85546875" customWidth="1"/>
  </cols>
  <sheetData>
    <row r="1" spans="1:19" s="14" customFormat="1" ht="15.75">
      <c r="A1" s="2" t="s">
        <v>54</v>
      </c>
    </row>
    <row r="2" spans="1:19" s="14" customFormat="1" ht="15.75">
      <c r="A2" s="8" t="s">
        <v>245</v>
      </c>
    </row>
    <row r="3" spans="1:19" s="14" customFormat="1" ht="14.25">
      <c r="A3" s="30" t="s">
        <v>244</v>
      </c>
    </row>
    <row r="4" spans="1:19" s="14" customFormat="1" ht="14.25">
      <c r="A4" s="30"/>
    </row>
    <row r="5" spans="1:19" s="14" customFormat="1" ht="14.25">
      <c r="A5" s="30"/>
    </row>
    <row r="6" spans="1:19">
      <c r="A6" s="194" t="s">
        <v>123</v>
      </c>
      <c r="B6" s="194"/>
      <c r="C6" s="194"/>
      <c r="D6" s="194"/>
      <c r="E6" s="194"/>
      <c r="F6" s="194"/>
      <c r="G6" s="194"/>
      <c r="H6" s="194"/>
    </row>
    <row r="7" spans="1:19" ht="15.75" customHeight="1">
      <c r="A7" s="194" t="s">
        <v>130</v>
      </c>
      <c r="B7" s="194"/>
      <c r="C7" s="194"/>
      <c r="D7" s="194"/>
      <c r="E7" s="194"/>
      <c r="F7" s="194"/>
      <c r="G7" s="194"/>
      <c r="H7" s="194"/>
      <c r="L7" s="195" t="s">
        <v>37</v>
      </c>
      <c r="M7" s="195"/>
      <c r="N7" s="195"/>
      <c r="P7" s="101" t="s">
        <v>36</v>
      </c>
      <c r="Q7" s="15"/>
      <c r="R7" s="15"/>
      <c r="S7" s="15"/>
    </row>
    <row r="8" spans="1:19" ht="15" customHeight="1">
      <c r="B8" s="16" t="s">
        <v>15</v>
      </c>
      <c r="C8" s="16" t="s">
        <v>2</v>
      </c>
      <c r="D8" s="17" t="s">
        <v>3</v>
      </c>
      <c r="E8" s="20" t="s">
        <v>29</v>
      </c>
      <c r="F8" s="20" t="s">
        <v>30</v>
      </c>
      <c r="G8" s="16" t="s">
        <v>16</v>
      </c>
      <c r="H8" s="15"/>
      <c r="L8" s="99" t="s">
        <v>15</v>
      </c>
      <c r="M8" s="99" t="s">
        <v>38</v>
      </c>
      <c r="N8" s="100" t="s">
        <v>40</v>
      </c>
      <c r="Q8" s="22" t="s">
        <v>34</v>
      </c>
      <c r="R8" s="10" t="s">
        <v>35</v>
      </c>
    </row>
    <row r="9" spans="1:19" s="97" customFormat="1" ht="14.25" customHeight="1">
      <c r="B9" s="17" t="s">
        <v>17</v>
      </c>
      <c r="C9" s="146">
        <v>1.6870000000000001</v>
      </c>
      <c r="D9" s="148">
        <v>5.4640000000000004</v>
      </c>
      <c r="E9" s="146">
        <v>0.74</v>
      </c>
      <c r="F9" s="146">
        <v>2.093</v>
      </c>
      <c r="G9" s="145">
        <v>554</v>
      </c>
      <c r="H9" s="98"/>
      <c r="L9" s="17" t="s">
        <v>17</v>
      </c>
      <c r="M9" s="25">
        <v>1</v>
      </c>
      <c r="N9" s="26">
        <v>2</v>
      </c>
      <c r="P9"/>
      <c r="Q9" s="23">
        <v>0</v>
      </c>
      <c r="R9" s="28">
        <v>1.2</v>
      </c>
      <c r="S9"/>
    </row>
    <row r="10" spans="1:19">
      <c r="B10" s="16" t="s">
        <v>18</v>
      </c>
      <c r="C10" s="146">
        <v>1.6870000000000001</v>
      </c>
      <c r="D10" s="147">
        <v>3.278</v>
      </c>
      <c r="E10" s="146">
        <v>0.74</v>
      </c>
      <c r="F10" s="146" t="s">
        <v>206</v>
      </c>
      <c r="G10" s="145">
        <v>554</v>
      </c>
      <c r="H10" s="15"/>
      <c r="L10" s="16" t="s">
        <v>18</v>
      </c>
      <c r="M10" s="25">
        <v>1</v>
      </c>
      <c r="N10" s="26">
        <v>2</v>
      </c>
      <c r="Q10" s="23">
        <v>55</v>
      </c>
      <c r="R10" s="28">
        <v>1.05</v>
      </c>
    </row>
    <row r="11" spans="1:19">
      <c r="B11" s="16" t="s">
        <v>19</v>
      </c>
      <c r="C11" s="146">
        <v>1.6870000000000001</v>
      </c>
      <c r="D11" s="147">
        <v>1.0920000000000001</v>
      </c>
      <c r="E11" s="146">
        <v>0.74</v>
      </c>
      <c r="F11" s="146" t="s">
        <v>206</v>
      </c>
      <c r="G11" s="145">
        <v>554</v>
      </c>
      <c r="H11" s="15"/>
      <c r="L11" s="16" t="s">
        <v>19</v>
      </c>
      <c r="M11" s="25">
        <v>1</v>
      </c>
      <c r="N11" s="26">
        <v>2</v>
      </c>
    </row>
    <row r="12" spans="1:19">
      <c r="B12" s="16" t="s">
        <v>20</v>
      </c>
      <c r="C12" s="146">
        <v>1.6870000000000001</v>
      </c>
      <c r="D12" s="147">
        <v>-1.0720000000000001</v>
      </c>
      <c r="E12" s="146">
        <v>0.74</v>
      </c>
      <c r="F12" s="146" t="s">
        <v>206</v>
      </c>
      <c r="G12" s="145">
        <v>554</v>
      </c>
      <c r="H12" s="15"/>
      <c r="L12" s="16" t="s">
        <v>20</v>
      </c>
      <c r="M12" s="25">
        <v>1</v>
      </c>
      <c r="N12" s="26">
        <v>2</v>
      </c>
    </row>
    <row r="13" spans="1:19">
      <c r="B13" s="16" t="s">
        <v>21</v>
      </c>
      <c r="C13" s="146">
        <v>1.6870000000000001</v>
      </c>
      <c r="D13" s="147">
        <v>-3.258</v>
      </c>
      <c r="E13" s="146">
        <v>0.74</v>
      </c>
      <c r="F13" s="146" t="s">
        <v>206</v>
      </c>
      <c r="G13" s="145">
        <v>554</v>
      </c>
      <c r="H13" s="15"/>
      <c r="L13" s="16" t="s">
        <v>21</v>
      </c>
      <c r="M13" s="25">
        <v>1</v>
      </c>
      <c r="N13" s="26">
        <v>2</v>
      </c>
    </row>
    <row r="14" spans="1:19">
      <c r="B14" s="16" t="s">
        <v>22</v>
      </c>
      <c r="C14" s="146">
        <v>1.6870000000000001</v>
      </c>
      <c r="D14" s="147">
        <v>-5.444</v>
      </c>
      <c r="E14" s="146">
        <v>0.74</v>
      </c>
      <c r="F14" s="146" t="s">
        <v>206</v>
      </c>
      <c r="G14" s="145">
        <v>554</v>
      </c>
      <c r="H14" s="15"/>
      <c r="L14" s="16" t="s">
        <v>22</v>
      </c>
      <c r="M14" s="25">
        <v>1</v>
      </c>
      <c r="N14" s="26">
        <v>2</v>
      </c>
    </row>
    <row r="15" spans="1:19">
      <c r="B15" s="162" t="s">
        <v>23</v>
      </c>
      <c r="C15" s="163">
        <v>3.9430999999999998</v>
      </c>
      <c r="D15" s="164">
        <v>7.5740999999999996</v>
      </c>
      <c r="E15" s="163">
        <v>0.95899999999999996</v>
      </c>
      <c r="F15" s="163">
        <v>0.98409999999999997</v>
      </c>
      <c r="G15" s="165">
        <v>248.6</v>
      </c>
      <c r="H15" s="15"/>
      <c r="L15" s="16" t="s">
        <v>23</v>
      </c>
      <c r="M15" s="27">
        <v>1</v>
      </c>
      <c r="N15" s="26">
        <v>2</v>
      </c>
    </row>
    <row r="16" spans="1:19">
      <c r="B16" s="162" t="s">
        <v>24</v>
      </c>
      <c r="C16" s="166">
        <v>8.2850999999999999</v>
      </c>
      <c r="D16" s="164">
        <v>6.5397999999999996</v>
      </c>
      <c r="E16" s="166">
        <v>0.58009999999999995</v>
      </c>
      <c r="F16" s="166">
        <v>0.71460000000000001</v>
      </c>
      <c r="G16" s="167">
        <v>115.2</v>
      </c>
      <c r="H16" s="15"/>
      <c r="L16" s="16" t="s">
        <v>24</v>
      </c>
      <c r="M16" s="25">
        <v>3</v>
      </c>
      <c r="N16" s="25">
        <v>3</v>
      </c>
    </row>
    <row r="17" spans="1:15">
      <c r="B17" s="162" t="s">
        <v>25</v>
      </c>
      <c r="C17" s="163">
        <v>11.991899999999999</v>
      </c>
      <c r="D17" s="164">
        <v>3.2751999999999999</v>
      </c>
      <c r="E17" s="163">
        <v>0.69630000000000003</v>
      </c>
      <c r="F17" s="163">
        <v>0.95379999999999998</v>
      </c>
      <c r="G17" s="165">
        <v>185.9</v>
      </c>
      <c r="H17" s="15"/>
      <c r="L17" s="16" t="s">
        <v>25</v>
      </c>
      <c r="M17" s="27">
        <v>3</v>
      </c>
      <c r="N17" s="27">
        <v>3</v>
      </c>
    </row>
    <row r="18" spans="1:15">
      <c r="B18" s="162" t="s">
        <v>26</v>
      </c>
      <c r="C18" s="163">
        <v>11.962999999999999</v>
      </c>
      <c r="D18" s="164">
        <v>-2.2336</v>
      </c>
      <c r="E18" s="163">
        <v>0.63819999999999999</v>
      </c>
      <c r="F18" s="163">
        <v>0.95379999999999998</v>
      </c>
      <c r="G18" s="165">
        <v>169.9</v>
      </c>
      <c r="H18" s="15"/>
      <c r="L18" s="16" t="s">
        <v>26</v>
      </c>
      <c r="M18" s="27">
        <v>3</v>
      </c>
      <c r="N18" s="27">
        <v>3</v>
      </c>
    </row>
    <row r="19" spans="1:15">
      <c r="B19" s="162" t="s">
        <v>27</v>
      </c>
      <c r="C19" s="163">
        <v>8.3908000000000005</v>
      </c>
      <c r="D19" s="164">
        <v>-6.7269000000000005</v>
      </c>
      <c r="E19" s="163">
        <v>0.8125</v>
      </c>
      <c r="F19" s="163">
        <v>0.95379999999999998</v>
      </c>
      <c r="G19" s="165">
        <v>216.8</v>
      </c>
      <c r="H19" s="15"/>
      <c r="L19" s="16" t="s">
        <v>27</v>
      </c>
      <c r="M19" s="27">
        <v>3</v>
      </c>
      <c r="N19" s="27">
        <v>3</v>
      </c>
    </row>
    <row r="20" spans="1:15">
      <c r="B20" s="162" t="s">
        <v>28</v>
      </c>
      <c r="C20" s="166">
        <v>4.3339999999999996</v>
      </c>
      <c r="D20" s="164">
        <v>-7.4664999999999999</v>
      </c>
      <c r="E20" s="163">
        <v>1.5589999999999999</v>
      </c>
      <c r="F20" s="163">
        <v>1.1074999999999999</v>
      </c>
      <c r="G20" s="165">
        <v>459.4</v>
      </c>
      <c r="H20" s="15"/>
      <c r="L20" s="16" t="s">
        <v>28</v>
      </c>
      <c r="M20" s="25">
        <v>1</v>
      </c>
      <c r="N20" s="26">
        <v>2</v>
      </c>
    </row>
    <row r="21" spans="1:15">
      <c r="A21" s="102" t="s">
        <v>122</v>
      </c>
      <c r="B21" s="168"/>
      <c r="C21" s="168"/>
      <c r="D21" s="168"/>
      <c r="E21" s="168"/>
      <c r="F21" s="168"/>
      <c r="G21" s="168"/>
      <c r="H21" s="15"/>
      <c r="L21" s="22" t="s">
        <v>39</v>
      </c>
      <c r="M21" s="23">
        <v>2</v>
      </c>
      <c r="N21" s="23">
        <v>6</v>
      </c>
    </row>
    <row r="22" spans="1:15">
      <c r="A22" t="s">
        <v>121</v>
      </c>
      <c r="B22" s="15"/>
      <c r="C22" s="15"/>
      <c r="D22" s="15"/>
      <c r="E22" s="15"/>
      <c r="F22" s="15"/>
      <c r="G22" s="15"/>
      <c r="H22" s="15"/>
    </row>
    <row r="23" spans="1:15">
      <c r="B23" s="15"/>
      <c r="C23" s="15"/>
      <c r="D23" s="15"/>
      <c r="E23" s="15"/>
      <c r="F23" s="15"/>
      <c r="G23" s="15"/>
      <c r="H23" s="15"/>
    </row>
    <row r="24" spans="1:15">
      <c r="B24" s="15"/>
      <c r="C24" s="15"/>
      <c r="D24" s="15"/>
      <c r="E24" s="15"/>
      <c r="F24" s="15"/>
      <c r="G24" s="15"/>
      <c r="H24" s="15"/>
      <c r="L24" s="6" t="s">
        <v>215</v>
      </c>
      <c r="O24" s="15"/>
    </row>
    <row r="25" spans="1:15">
      <c r="B25" s="15"/>
      <c r="C25" s="15"/>
      <c r="D25" s="15"/>
      <c r="E25" s="15"/>
      <c r="F25" s="15"/>
      <c r="G25" s="15"/>
      <c r="H25" s="15"/>
    </row>
    <row r="26" spans="1:15">
      <c r="B26" s="15"/>
      <c r="C26" s="15"/>
      <c r="D26" s="15"/>
      <c r="E26" s="15"/>
      <c r="F26" s="15"/>
      <c r="G26" s="15"/>
      <c r="H26" s="15"/>
    </row>
    <row r="27" spans="1:15">
      <c r="B27" s="15"/>
      <c r="C27" s="15"/>
      <c r="D27" s="15"/>
      <c r="E27" s="15"/>
      <c r="F27" s="15"/>
      <c r="G27" s="15"/>
      <c r="H27" s="15"/>
    </row>
    <row r="28" spans="1:15">
      <c r="G28" s="15"/>
      <c r="H28" s="15"/>
    </row>
    <row r="33" spans="12:17" ht="15.75">
      <c r="L33" s="196" t="s">
        <v>210</v>
      </c>
      <c r="M33" s="196"/>
      <c r="N33" s="196"/>
      <c r="O33" s="196"/>
      <c r="P33" s="196"/>
      <c r="Q33" s="196"/>
    </row>
    <row r="34" spans="12:17" ht="15.75">
      <c r="L34" s="197" t="s">
        <v>219</v>
      </c>
      <c r="M34" s="197"/>
      <c r="N34" s="197"/>
      <c r="O34" s="197"/>
      <c r="P34" s="197"/>
      <c r="Q34" s="197"/>
    </row>
    <row r="37" spans="12:17">
      <c r="M37" s="193" t="s">
        <v>15</v>
      </c>
      <c r="N37" s="192" t="s">
        <v>211</v>
      </c>
      <c r="O37" s="192" t="s">
        <v>212</v>
      </c>
    </row>
    <row r="38" spans="12:17">
      <c r="M38" s="193"/>
      <c r="N38" s="192"/>
      <c r="O38" s="192"/>
    </row>
    <row r="39" spans="12:17">
      <c r="M39" s="17" t="s">
        <v>17</v>
      </c>
      <c r="N39" s="149">
        <v>8.5</v>
      </c>
      <c r="O39" s="149">
        <v>10</v>
      </c>
    </row>
    <row r="40" spans="12:17">
      <c r="M40" s="16" t="s">
        <v>18</v>
      </c>
      <c r="N40" s="149">
        <v>8.5</v>
      </c>
      <c r="O40" s="149">
        <v>10</v>
      </c>
    </row>
    <row r="41" spans="12:17">
      <c r="M41" s="16" t="s">
        <v>19</v>
      </c>
      <c r="N41" s="152">
        <v>6</v>
      </c>
      <c r="O41" s="151" t="s">
        <v>214</v>
      </c>
    </row>
    <row r="42" spans="12:17">
      <c r="M42" s="16" t="s">
        <v>20</v>
      </c>
      <c r="N42" s="152">
        <v>6</v>
      </c>
      <c r="O42" s="151" t="s">
        <v>214</v>
      </c>
    </row>
    <row r="43" spans="12:17">
      <c r="M43" s="16" t="s">
        <v>21</v>
      </c>
      <c r="N43" s="149">
        <v>8.5</v>
      </c>
      <c r="O43" s="149">
        <v>10</v>
      </c>
    </row>
    <row r="44" spans="12:17">
      <c r="M44" s="16" t="s">
        <v>22</v>
      </c>
      <c r="N44" s="149">
        <v>8.5</v>
      </c>
      <c r="O44" s="149">
        <v>10</v>
      </c>
    </row>
    <row r="45" spans="12:17">
      <c r="M45" s="16" t="s">
        <v>23</v>
      </c>
      <c r="N45" s="149">
        <v>8.5</v>
      </c>
      <c r="O45" s="149">
        <v>10</v>
      </c>
    </row>
    <row r="46" spans="12:17">
      <c r="M46" s="16" t="s">
        <v>24</v>
      </c>
      <c r="N46" s="150" t="s">
        <v>213</v>
      </c>
      <c r="O46" s="149">
        <v>3.15</v>
      </c>
    </row>
    <row r="47" spans="12:17">
      <c r="M47" s="16" t="s">
        <v>25</v>
      </c>
      <c r="N47" s="150" t="s">
        <v>213</v>
      </c>
      <c r="O47" s="149">
        <v>3.15</v>
      </c>
    </row>
    <row r="48" spans="12:17">
      <c r="M48" s="16" t="s">
        <v>26</v>
      </c>
      <c r="N48" s="150" t="s">
        <v>213</v>
      </c>
      <c r="O48" s="149">
        <v>3.15</v>
      </c>
    </row>
    <row r="49" spans="12:16">
      <c r="M49" s="16" t="s">
        <v>27</v>
      </c>
      <c r="N49" s="150" t="s">
        <v>213</v>
      </c>
      <c r="O49" s="149">
        <v>3.15</v>
      </c>
    </row>
    <row r="50" spans="12:16">
      <c r="M50" s="16" t="s">
        <v>28</v>
      </c>
      <c r="N50" s="149">
        <v>8.5</v>
      </c>
      <c r="O50" s="149">
        <v>10</v>
      </c>
    </row>
    <row r="53" spans="12:16">
      <c r="L53" s="127"/>
    </row>
    <row r="54" spans="12:16">
      <c r="L54" s="157"/>
      <c r="M54" s="157"/>
      <c r="N54" s="157"/>
      <c r="O54" s="157"/>
      <c r="P54" s="157"/>
    </row>
    <row r="55" spans="12:16">
      <c r="L55" s="157"/>
      <c r="M55" s="157"/>
      <c r="N55" s="157"/>
      <c r="O55" s="157"/>
      <c r="P55" s="157"/>
    </row>
  </sheetData>
  <mergeCells count="8">
    <mergeCell ref="N37:N38"/>
    <mergeCell ref="M37:M38"/>
    <mergeCell ref="O37:O38"/>
    <mergeCell ref="A6:H6"/>
    <mergeCell ref="A7:H7"/>
    <mergeCell ref="L7:N7"/>
    <mergeCell ref="L33:Q33"/>
    <mergeCell ref="L34:Q34"/>
  </mergeCells>
  <phoneticPr fontId="6" type="noConversion"/>
  <hyperlinks>
    <hyperlink ref="L34" r:id="rId1"/>
  </hyperlinks>
  <pageMargins left="0.75" right="0.75" top="1" bottom="1" header="0.5" footer="0.5"/>
  <pageSetup paperSize="9" orientation="portrait" verticalDpi="0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Word.Document.8" shapeId="5130" r:id="rId5">
          <objectPr defaultSize="0" r:id="rId6">
            <anchor moveWithCells="1">
              <from>
                <xdr:col>0</xdr:col>
                <xdr:colOff>600075</xdr:colOff>
                <xdr:row>23</xdr:row>
                <xdr:rowOff>9525</xdr:rowOff>
              </from>
              <to>
                <xdr:col>9</xdr:col>
                <xdr:colOff>438150</xdr:colOff>
                <xdr:row>80</xdr:row>
                <xdr:rowOff>9525</xdr:rowOff>
              </to>
            </anchor>
          </objectPr>
        </oleObject>
      </mc:Choice>
      <mc:Fallback>
        <oleObject progId="Word.Document.8" shapeId="5130" r:id="rId5"/>
      </mc:Fallback>
    </mc:AlternateContent>
    <mc:AlternateContent xmlns:mc="http://schemas.openxmlformats.org/markup-compatibility/2006">
      <mc:Choice Requires="x14">
        <oleObject progId="Word.Document.8" shapeId="5134" r:id="rId7">
          <objectPr defaultSize="0" r:id="rId8">
            <anchor moveWithCells="1">
              <from>
                <xdr:col>1</xdr:col>
                <xdr:colOff>9525</xdr:colOff>
                <xdr:row>81</xdr:row>
                <xdr:rowOff>85725</xdr:rowOff>
              </from>
              <to>
                <xdr:col>9</xdr:col>
                <xdr:colOff>457200</xdr:colOff>
                <xdr:row>134</xdr:row>
                <xdr:rowOff>66675</xdr:rowOff>
              </to>
            </anchor>
          </objectPr>
        </oleObject>
      </mc:Choice>
      <mc:Fallback>
        <oleObject progId="Word.Document.8" shapeId="5134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8"/>
  <sheetViews>
    <sheetView workbookViewId="0">
      <selection activeCell="T61" sqref="T61"/>
    </sheetView>
  </sheetViews>
  <sheetFormatPr defaultRowHeight="12.75"/>
  <cols>
    <col min="2" max="2" width="9.5703125" bestFit="1" customWidth="1"/>
    <col min="3" max="3" width="10.140625" bestFit="1" customWidth="1"/>
    <col min="5" max="5" width="10.7109375" customWidth="1"/>
    <col min="6" max="6" width="6.85546875" customWidth="1"/>
    <col min="7" max="7" width="8.140625" customWidth="1"/>
  </cols>
  <sheetData>
    <row r="1" spans="1:1" ht="15.75">
      <c r="A1" s="2" t="s">
        <v>55</v>
      </c>
    </row>
    <row r="2" spans="1:1" ht="15.75">
      <c r="A2" s="4" t="s">
        <v>110</v>
      </c>
    </row>
    <row r="3" spans="1:1" ht="14.25">
      <c r="A3" s="30" t="s">
        <v>200</v>
      </c>
    </row>
    <row r="4" spans="1:1" ht="15.75">
      <c r="A4" s="4"/>
    </row>
    <row r="5" spans="1:1" ht="15.75">
      <c r="A5" s="4"/>
    </row>
    <row r="6" spans="1:1" ht="15.75">
      <c r="A6" s="4"/>
    </row>
    <row r="7" spans="1:1" ht="15.75">
      <c r="A7" s="4"/>
    </row>
    <row r="8" spans="1:1" ht="15.75">
      <c r="A8" s="4"/>
    </row>
    <row r="9" spans="1:1" ht="15.75">
      <c r="A9" s="4"/>
    </row>
    <row r="10" spans="1:1" ht="15.75">
      <c r="A10" s="4"/>
    </row>
    <row r="11" spans="1:1" ht="15.75">
      <c r="A11" s="4"/>
    </row>
    <row r="12" spans="1:1" ht="15.75">
      <c r="A12" s="4"/>
    </row>
    <row r="13" spans="1:1" ht="15.75">
      <c r="A13" s="4"/>
    </row>
    <row r="14" spans="1:1" ht="15.75">
      <c r="A14" s="4"/>
    </row>
    <row r="15" spans="1:1" ht="15.75">
      <c r="A15" s="4"/>
    </row>
    <row r="16" spans="1:1" ht="15.75">
      <c r="A16" s="4"/>
    </row>
    <row r="17" spans="1:7" ht="15.75">
      <c r="A17" s="4"/>
    </row>
    <row r="18" spans="1:7" ht="15.75">
      <c r="A18" s="4"/>
    </row>
    <row r="19" spans="1:7" ht="15.75">
      <c r="A19" s="4"/>
      <c r="D19" s="199" t="s">
        <v>97</v>
      </c>
      <c r="E19" s="199"/>
      <c r="F19" s="199"/>
      <c r="G19" s="199"/>
    </row>
    <row r="20" spans="1:7" ht="15.75">
      <c r="A20" s="4"/>
      <c r="D20" s="8" t="s">
        <v>95</v>
      </c>
      <c r="F20" s="73">
        <v>30</v>
      </c>
      <c r="G20" s="73" t="s">
        <v>99</v>
      </c>
    </row>
    <row r="21" spans="1:7" ht="15.75">
      <c r="A21" s="4"/>
      <c r="D21" s="8" t="s">
        <v>96</v>
      </c>
      <c r="F21" s="73">
        <v>45</v>
      </c>
      <c r="G21" s="73" t="s">
        <v>99</v>
      </c>
    </row>
    <row r="22" spans="1:7" ht="15.75">
      <c r="A22" s="4"/>
      <c r="D22" s="8" t="s">
        <v>98</v>
      </c>
      <c r="F22" s="77">
        <v>2.9000000000000001E-2</v>
      </c>
      <c r="G22" s="74" t="s">
        <v>100</v>
      </c>
    </row>
    <row r="23" spans="1:7" ht="15.75">
      <c r="A23" s="4"/>
    </row>
    <row r="24" spans="1:7" ht="16.5" customHeight="1">
      <c r="A24" s="4"/>
    </row>
    <row r="25" spans="1:7" ht="15.75">
      <c r="A25" s="4"/>
    </row>
    <row r="26" spans="1:7" ht="15.75">
      <c r="A26" s="4"/>
    </row>
    <row r="27" spans="1:7" ht="15.75">
      <c r="A27" s="4"/>
    </row>
    <row r="28" spans="1:7" ht="15.75">
      <c r="A28" s="4"/>
    </row>
    <row r="29" spans="1:7" ht="15.75">
      <c r="A29" s="4"/>
    </row>
    <row r="56" spans="1:11" ht="15.75">
      <c r="D56" s="76" t="s">
        <v>104</v>
      </c>
    </row>
    <row r="57" spans="1:11" ht="15.75">
      <c r="B57" s="75" t="s">
        <v>105</v>
      </c>
      <c r="C57" s="2"/>
      <c r="D57" s="72"/>
      <c r="E57" s="72">
        <v>4</v>
      </c>
    </row>
    <row r="58" spans="1:11">
      <c r="B58" s="198" t="s">
        <v>106</v>
      </c>
      <c r="C58" s="198"/>
      <c r="D58" s="198"/>
      <c r="E58" s="198"/>
      <c r="F58" s="198"/>
      <c r="G58" s="198"/>
      <c r="I58" s="71" t="s">
        <v>101</v>
      </c>
      <c r="J58" s="71" t="s">
        <v>102</v>
      </c>
    </row>
    <row r="59" spans="1:11">
      <c r="B59" s="6" t="s">
        <v>107</v>
      </c>
      <c r="C59" s="6"/>
      <c r="D59" s="6"/>
      <c r="E59" s="6"/>
      <c r="F59" s="6"/>
      <c r="G59" s="6"/>
      <c r="I59" s="71">
        <v>5.8261000000000003</v>
      </c>
      <c r="J59" s="71">
        <v>7.5221999999999998</v>
      </c>
      <c r="K59" t="s">
        <v>129</v>
      </c>
    </row>
    <row r="60" spans="1:11">
      <c r="B60" s="6" t="s">
        <v>108</v>
      </c>
      <c r="C60" s="6"/>
      <c r="D60" s="6"/>
      <c r="E60" s="6"/>
      <c r="F60" s="6"/>
      <c r="G60" s="6"/>
      <c r="I60" s="71">
        <v>4.9249000000000001</v>
      </c>
      <c r="J60" s="71">
        <v>-2.4912000000000001</v>
      </c>
      <c r="K60" t="s">
        <v>129</v>
      </c>
    </row>
    <row r="61" spans="1:11">
      <c r="B61" s="6" t="s">
        <v>103</v>
      </c>
      <c r="C61" s="6"/>
      <c r="D61" s="6"/>
      <c r="E61" s="6"/>
      <c r="F61" s="6"/>
      <c r="G61" s="6"/>
      <c r="I61" s="71">
        <v>-26.1</v>
      </c>
      <c r="J61" s="71">
        <v>37.799999999999997</v>
      </c>
    </row>
    <row r="62" spans="1:11" ht="15.75">
      <c r="D62" s="2"/>
    </row>
    <row r="63" spans="1:11" ht="15.75">
      <c r="A63" s="8" t="s">
        <v>199</v>
      </c>
      <c r="D63" s="8"/>
    </row>
    <row r="65" spans="2:11" ht="15.75">
      <c r="B65" s="200" t="s">
        <v>83</v>
      </c>
      <c r="C65" s="200"/>
      <c r="D65" s="200"/>
      <c r="E65" s="200"/>
      <c r="F65" s="200"/>
      <c r="G65" s="200"/>
    </row>
    <row r="67" spans="2:11">
      <c r="B67" s="46" t="s">
        <v>41</v>
      </c>
      <c r="C67" s="46"/>
      <c r="D67" s="46"/>
      <c r="E67" s="46"/>
      <c r="F67" s="68">
        <f>8000*E57*F22*(I59+J59)/(F21^2-F20^2)</f>
        <v>11.010864355555556</v>
      </c>
      <c r="G67" s="24" t="s">
        <v>92</v>
      </c>
      <c r="H67" s="15"/>
      <c r="I67" s="15"/>
      <c r="J67" s="15"/>
      <c r="K67" s="15"/>
    </row>
    <row r="68" spans="2:11">
      <c r="B68" s="46" t="s">
        <v>42</v>
      </c>
      <c r="C68" s="46"/>
      <c r="D68" s="46"/>
      <c r="E68" s="46"/>
      <c r="F68" s="68">
        <v>1</v>
      </c>
      <c r="G68" s="24" t="s">
        <v>92</v>
      </c>
      <c r="H68" s="15"/>
      <c r="I68" s="15"/>
      <c r="J68" s="15"/>
      <c r="K68" s="15"/>
    </row>
    <row r="69" spans="2:11">
      <c r="B69" s="55" t="s">
        <v>43</v>
      </c>
      <c r="C69" s="55"/>
      <c r="D69" s="55"/>
      <c r="E69" s="55"/>
      <c r="F69" s="69">
        <f>SUM(F67:F68)</f>
        <v>12.010864355555556</v>
      </c>
      <c r="G69" s="67" t="s">
        <v>93</v>
      </c>
      <c r="H69" s="15"/>
      <c r="I69" s="15"/>
      <c r="J69" s="15"/>
      <c r="K69" s="15"/>
    </row>
    <row r="70" spans="2:11">
      <c r="B70" s="46"/>
      <c r="C70" s="46"/>
      <c r="D70" s="46"/>
      <c r="E70" s="46"/>
      <c r="F70" s="46"/>
      <c r="G70" s="46"/>
      <c r="H70" s="15"/>
      <c r="I70" s="15"/>
      <c r="J70" s="15"/>
      <c r="K70" s="15"/>
    </row>
    <row r="71" spans="2:11">
      <c r="B71" s="46" t="s">
        <v>44</v>
      </c>
      <c r="C71" s="46"/>
      <c r="D71" s="46"/>
      <c r="E71" s="46"/>
      <c r="F71" s="68">
        <v>1.32</v>
      </c>
      <c r="G71" s="24" t="s">
        <v>94</v>
      </c>
      <c r="H71" s="15"/>
      <c r="I71" s="15"/>
      <c r="J71" s="15"/>
      <c r="K71" s="15"/>
    </row>
    <row r="72" spans="2:11">
      <c r="B72" s="46" t="s">
        <v>45</v>
      </c>
      <c r="C72" s="46"/>
      <c r="D72" s="46"/>
      <c r="E72" s="46"/>
      <c r="F72" s="68">
        <v>0.2</v>
      </c>
      <c r="G72" s="24" t="s">
        <v>94</v>
      </c>
      <c r="H72" s="15"/>
      <c r="I72" s="15"/>
      <c r="J72" s="15"/>
      <c r="K72" s="15"/>
    </row>
    <row r="73" spans="2:11">
      <c r="B73" s="55" t="s">
        <v>46</v>
      </c>
      <c r="C73" s="55"/>
      <c r="D73" s="55"/>
      <c r="E73" s="55"/>
      <c r="F73" s="69">
        <f>SUM(F71:F72)</f>
        <v>1.52</v>
      </c>
      <c r="G73" s="67" t="s">
        <v>94</v>
      </c>
      <c r="H73" s="15"/>
      <c r="I73" s="15"/>
      <c r="J73" s="15"/>
      <c r="K73" s="15"/>
    </row>
    <row r="74" spans="2:11"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2:11">
      <c r="B75" s="51" t="s">
        <v>47</v>
      </c>
      <c r="C75" s="70">
        <f>F73/F69</f>
        <v>0.1265520910905078</v>
      </c>
      <c r="D75" s="24" t="s">
        <v>48</v>
      </c>
      <c r="E75" s="15"/>
      <c r="F75" s="15"/>
      <c r="G75" s="15"/>
      <c r="H75" s="15"/>
      <c r="I75" s="15"/>
      <c r="J75" s="15"/>
      <c r="K75" s="15"/>
    </row>
    <row r="76" spans="2:11"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2:11">
      <c r="B77" s="24" t="s">
        <v>84</v>
      </c>
      <c r="C77" s="15"/>
      <c r="D77" s="15"/>
      <c r="E77" s="15"/>
      <c r="F77" s="15"/>
      <c r="G77" s="15"/>
      <c r="H77" s="15"/>
      <c r="I77" s="15"/>
      <c r="J77" s="15"/>
      <c r="K77" s="15"/>
    </row>
    <row r="78" spans="2:11">
      <c r="B78" s="24" t="s">
        <v>198</v>
      </c>
      <c r="C78" s="15"/>
      <c r="D78" s="15"/>
      <c r="E78" s="15"/>
      <c r="F78" s="15"/>
      <c r="G78" s="15"/>
      <c r="H78" s="15"/>
      <c r="I78" s="15"/>
      <c r="J78" s="15"/>
      <c r="K78" s="15"/>
    </row>
    <row r="79" spans="2:11">
      <c r="B79" s="24"/>
      <c r="C79" s="15"/>
      <c r="D79" s="15"/>
      <c r="E79" s="15"/>
      <c r="F79" s="15"/>
      <c r="G79" s="15"/>
      <c r="H79" s="15"/>
      <c r="I79" s="15"/>
      <c r="J79" s="15"/>
      <c r="K79" s="15"/>
    </row>
    <row r="89" spans="1:1" ht="15.75">
      <c r="A89" s="8"/>
    </row>
    <row r="90" spans="1:1" ht="15.75">
      <c r="A90" s="8"/>
    </row>
    <row r="91" spans="1:1" ht="15.75">
      <c r="A91" s="8"/>
    </row>
    <row r="92" spans="1:1" ht="15.75">
      <c r="A92" s="8"/>
    </row>
    <row r="93" spans="1:1" ht="15.75">
      <c r="A93" s="8"/>
    </row>
    <row r="94" spans="1:1" ht="15.75">
      <c r="A94" s="8"/>
    </row>
    <row r="95" spans="1:1" ht="15.75">
      <c r="A95" s="8"/>
    </row>
    <row r="146" spans="1:14" s="33" customForma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</row>
    <row r="147" spans="1:14" s="33" customForma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</row>
    <row r="148" spans="1:14" s="33" customForma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</row>
  </sheetData>
  <mergeCells count="3">
    <mergeCell ref="B58:G58"/>
    <mergeCell ref="D19:G19"/>
    <mergeCell ref="B65:G65"/>
  </mergeCells>
  <phoneticPr fontId="6" type="noConversion"/>
  <pageMargins left="0.39370078740157483" right="0.39370078740157483" top="0.78740157480314965" bottom="0.78740157480314965" header="0.51181102362204722" footer="0.51181102362204722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12" shapeId="12314" r:id="rId4">
          <objectPr defaultSize="0" r:id="rId5">
            <anchor moveWithCells="1">
              <from>
                <xdr:col>10</xdr:col>
                <xdr:colOff>19050</xdr:colOff>
                <xdr:row>3</xdr:row>
                <xdr:rowOff>0</xdr:rowOff>
              </from>
              <to>
                <xdr:col>19</xdr:col>
                <xdr:colOff>466725</xdr:colOff>
                <xdr:row>53</xdr:row>
                <xdr:rowOff>114300</xdr:rowOff>
              </to>
            </anchor>
          </objectPr>
        </oleObject>
      </mc:Choice>
      <mc:Fallback>
        <oleObject progId="Word.Document.12" shapeId="12314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"/>
  <sheetViews>
    <sheetView topLeftCell="A49" zoomScale="95" zoomScaleNormal="95" workbookViewId="0">
      <selection activeCell="M38" sqref="M38"/>
    </sheetView>
  </sheetViews>
  <sheetFormatPr defaultRowHeight="12.75"/>
  <cols>
    <col min="5" max="5" width="19.140625" customWidth="1"/>
    <col min="6" max="6" width="18.5703125" customWidth="1"/>
    <col min="7" max="7" width="18" customWidth="1"/>
    <col min="8" max="8" width="16" customWidth="1"/>
    <col min="10" max="10" width="12.5703125" customWidth="1"/>
    <col min="11" max="11" width="10.140625" customWidth="1"/>
  </cols>
  <sheetData>
    <row r="1" spans="1:14" ht="15.75">
      <c r="A1" s="2" t="s">
        <v>207</v>
      </c>
    </row>
    <row r="2" spans="1:14" ht="15.75">
      <c r="A2" s="203" t="s">
        <v>226</v>
      </c>
      <c r="B2" s="203"/>
      <c r="C2" s="203"/>
      <c r="D2" s="203"/>
      <c r="E2" s="203"/>
      <c r="F2" s="203"/>
      <c r="G2" s="203"/>
      <c r="H2" s="4"/>
      <c r="I2" s="4"/>
      <c r="J2" s="4"/>
      <c r="K2" s="4"/>
      <c r="L2" s="4"/>
      <c r="M2" s="4"/>
      <c r="N2" s="4"/>
    </row>
    <row r="3" spans="1:14" ht="15">
      <c r="A3" s="204" t="s">
        <v>208</v>
      </c>
      <c r="B3" s="204"/>
      <c r="C3" s="204"/>
      <c r="D3" s="204"/>
      <c r="E3" s="204"/>
      <c r="F3" s="204"/>
      <c r="G3" s="204"/>
      <c r="H3" s="204"/>
    </row>
    <row r="4" spans="1:14" s="125" customFormat="1" ht="15">
      <c r="A4" s="205" t="s">
        <v>223</v>
      </c>
      <c r="B4" s="205"/>
      <c r="C4" s="205"/>
      <c r="D4" s="205"/>
      <c r="E4" s="205"/>
      <c r="F4" s="205"/>
      <c r="G4" s="205"/>
      <c r="H4" s="205"/>
    </row>
    <row r="5" spans="1:14" s="125" customFormat="1" ht="15">
      <c r="A5" s="30" t="s">
        <v>227</v>
      </c>
    </row>
    <row r="7" spans="1:14">
      <c r="C7" s="127"/>
      <c r="D7" s="127"/>
    </row>
    <row r="8" spans="1:14" ht="24.75" customHeight="1">
      <c r="B8" s="154" t="s">
        <v>15</v>
      </c>
      <c r="C8" s="155" t="s">
        <v>222</v>
      </c>
      <c r="D8" s="155" t="s">
        <v>224</v>
      </c>
      <c r="E8" s="155" t="s">
        <v>225</v>
      </c>
      <c r="F8" s="155" t="s">
        <v>220</v>
      </c>
      <c r="G8" s="155" t="s">
        <v>221</v>
      </c>
    </row>
    <row r="9" spans="1:14">
      <c r="B9" s="154" t="s">
        <v>216</v>
      </c>
      <c r="C9" s="151">
        <v>32</v>
      </c>
      <c r="D9" s="149">
        <v>3.85</v>
      </c>
      <c r="E9" s="149">
        <v>23</v>
      </c>
      <c r="F9" s="149">
        <v>10</v>
      </c>
      <c r="G9" s="149">
        <v>85</v>
      </c>
    </row>
    <row r="10" spans="1:14">
      <c r="B10" s="154" t="s">
        <v>217</v>
      </c>
      <c r="C10" s="151">
        <v>20</v>
      </c>
      <c r="D10" s="149">
        <v>3.15</v>
      </c>
      <c r="E10" s="149">
        <v>21</v>
      </c>
      <c r="F10" s="149">
        <v>10</v>
      </c>
      <c r="G10" s="149">
        <v>300</v>
      </c>
    </row>
    <row r="11" spans="1:14">
      <c r="B11" s="154" t="s">
        <v>218</v>
      </c>
      <c r="C11" s="151">
        <v>32</v>
      </c>
      <c r="D11" s="149">
        <v>3.34</v>
      </c>
      <c r="E11" s="149">
        <v>23</v>
      </c>
      <c r="F11" s="149">
        <v>10</v>
      </c>
      <c r="G11" s="149">
        <v>85</v>
      </c>
    </row>
    <row r="12" spans="1:14">
      <c r="E12" s="153"/>
      <c r="F12" s="153"/>
      <c r="G12" s="153"/>
      <c r="H12" s="153"/>
    </row>
    <row r="32" spans="10:18" ht="15.75">
      <c r="J32" s="201" t="s">
        <v>233</v>
      </c>
      <c r="K32" s="201"/>
      <c r="L32" s="201"/>
      <c r="M32" s="201"/>
      <c r="N32" s="201"/>
      <c r="O32" s="201"/>
      <c r="P32" s="158"/>
      <c r="Q32" s="158"/>
      <c r="R32" s="158"/>
    </row>
    <row r="33" spans="10:15">
      <c r="J33" s="156" t="s">
        <v>15</v>
      </c>
      <c r="K33" s="156" t="s">
        <v>234</v>
      </c>
      <c r="L33" s="156" t="s">
        <v>235</v>
      </c>
      <c r="M33" s="156" t="s">
        <v>236</v>
      </c>
      <c r="N33" s="156" t="s">
        <v>237</v>
      </c>
      <c r="O33" s="156" t="s">
        <v>238</v>
      </c>
    </row>
    <row r="34" spans="10:15">
      <c r="J34" s="156" t="s">
        <v>239</v>
      </c>
      <c r="K34" s="159">
        <v>5697.6</v>
      </c>
      <c r="L34" s="149">
        <v>7449</v>
      </c>
      <c r="M34" s="159">
        <v>7085.6</v>
      </c>
      <c r="N34" s="152">
        <v>103.45</v>
      </c>
      <c r="O34" s="152">
        <v>188.5</v>
      </c>
    </row>
    <row r="35" spans="10:15">
      <c r="J35" s="156" t="s">
        <v>240</v>
      </c>
      <c r="K35" s="159">
        <v>11262.7</v>
      </c>
      <c r="L35" s="151" t="s">
        <v>242</v>
      </c>
      <c r="M35" s="159" t="s">
        <v>242</v>
      </c>
      <c r="N35" s="152">
        <v>123.6</v>
      </c>
      <c r="O35" s="152">
        <v>103.5</v>
      </c>
    </row>
    <row r="36" spans="10:15">
      <c r="J36" s="156" t="s">
        <v>241</v>
      </c>
      <c r="K36" s="159">
        <v>5697.6</v>
      </c>
      <c r="L36" s="149">
        <v>7449</v>
      </c>
      <c r="M36" s="159">
        <v>-7336.7</v>
      </c>
      <c r="N36" s="152">
        <v>103.45</v>
      </c>
      <c r="O36" s="152">
        <v>188.5</v>
      </c>
    </row>
    <row r="73" spans="3:9" ht="15.75">
      <c r="C73" s="202" t="s">
        <v>231</v>
      </c>
      <c r="D73" s="202"/>
      <c r="E73" s="202"/>
      <c r="F73" s="202"/>
      <c r="G73" s="202"/>
      <c r="H73" s="202"/>
      <c r="I73" s="202"/>
    </row>
    <row r="74" spans="3:9" ht="15.75">
      <c r="C74" s="202" t="s">
        <v>243</v>
      </c>
      <c r="D74" s="202"/>
      <c r="E74" s="202"/>
      <c r="F74" s="202"/>
      <c r="G74" s="202"/>
      <c r="H74" s="202"/>
      <c r="I74" s="202"/>
    </row>
    <row r="111" spans="3:9" ht="15.75">
      <c r="C111" s="202" t="s">
        <v>232</v>
      </c>
      <c r="D111" s="202"/>
      <c r="E111" s="202"/>
      <c r="F111" s="202"/>
      <c r="G111" s="202"/>
      <c r="H111" s="202"/>
      <c r="I111" s="202"/>
    </row>
    <row r="112" spans="3:9" ht="15.75">
      <c r="C112" s="160"/>
      <c r="D112" s="160"/>
      <c r="E112" s="160"/>
      <c r="F112" s="160"/>
      <c r="G112" s="160"/>
      <c r="H112" s="160"/>
      <c r="I112" s="160"/>
    </row>
  </sheetData>
  <mergeCells count="7">
    <mergeCell ref="J32:O32"/>
    <mergeCell ref="C73:I73"/>
    <mergeCell ref="C74:I74"/>
    <mergeCell ref="C111:I111"/>
    <mergeCell ref="A2:G2"/>
    <mergeCell ref="A3:H3"/>
    <mergeCell ref="A4:H4"/>
  </mergeCells>
  <hyperlinks>
    <hyperlink ref="A3" r:id="rId1" display="Size and position of the CC coils"/>
    <hyperlink ref="A4" r:id="rId2"/>
  </hyperlinks>
  <pageMargins left="0.7" right="0.7" top="0.75" bottom="0.75" header="0.3" footer="0.3"/>
  <pageSetup paperSize="9" orientation="portrait" verticalDpi="0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workbookViewId="0">
      <selection activeCell="Q87" sqref="Q87"/>
    </sheetView>
  </sheetViews>
  <sheetFormatPr defaultRowHeight="12.75"/>
  <cols>
    <col min="2" max="2" width="12" customWidth="1"/>
    <col min="3" max="3" width="10.140625" bestFit="1" customWidth="1"/>
    <col min="4" max="4" width="11.140625" customWidth="1"/>
    <col min="5" max="5" width="11.5703125" customWidth="1"/>
    <col min="6" max="6" width="12.7109375" customWidth="1"/>
    <col min="7" max="7" width="12.28515625" customWidth="1"/>
    <col min="8" max="8" width="11.42578125" customWidth="1"/>
    <col min="9" max="9" width="12.28515625" customWidth="1"/>
    <col min="10" max="10" width="13" customWidth="1"/>
  </cols>
  <sheetData>
    <row r="1" spans="1:1" ht="15.75">
      <c r="A1" s="2" t="s">
        <v>109</v>
      </c>
    </row>
    <row r="2" spans="1:1" ht="15.75">
      <c r="A2" s="4" t="s">
        <v>119</v>
      </c>
    </row>
    <row r="3" spans="1:1" ht="14.25">
      <c r="A3" s="30" t="s">
        <v>190</v>
      </c>
    </row>
    <row r="4" spans="1:1" ht="15.75">
      <c r="A4" s="4"/>
    </row>
    <row r="5" spans="1:1" ht="15.75">
      <c r="A5" s="4"/>
    </row>
    <row r="6" spans="1:1" ht="15.75">
      <c r="A6" s="4"/>
    </row>
    <row r="7" spans="1:1" ht="15.75">
      <c r="A7" s="4"/>
    </row>
    <row r="8" spans="1:1" ht="15.75">
      <c r="A8" s="4"/>
    </row>
    <row r="9" spans="1:1" ht="15.75">
      <c r="A9" s="4"/>
    </row>
    <row r="10" spans="1:1" ht="15.75">
      <c r="A10" s="4"/>
    </row>
    <row r="11" spans="1:1" ht="15.75">
      <c r="A11" s="4"/>
    </row>
    <row r="12" spans="1:1" ht="15.75">
      <c r="A12" s="4"/>
    </row>
    <row r="13" spans="1:1" ht="15.75">
      <c r="A13" s="4"/>
    </row>
    <row r="14" spans="1:1" ht="15.75">
      <c r="A14" s="4"/>
    </row>
    <row r="15" spans="1:1" ht="15.75">
      <c r="A15" s="4"/>
    </row>
    <row r="16" spans="1:1" ht="15.75">
      <c r="A16" s="4"/>
    </row>
    <row r="17" spans="1:11" ht="15.75">
      <c r="A17" s="4"/>
    </row>
    <row r="18" spans="1:11" ht="15.75">
      <c r="A18" s="4"/>
    </row>
    <row r="19" spans="1:11" ht="15.75">
      <c r="A19" s="4"/>
      <c r="D19" s="199" t="s">
        <v>97</v>
      </c>
      <c r="E19" s="199"/>
      <c r="F19" s="199"/>
      <c r="G19" s="199"/>
    </row>
    <row r="20" spans="1:11" ht="15.75">
      <c r="A20" s="4"/>
      <c r="D20" s="8" t="s">
        <v>95</v>
      </c>
      <c r="F20" s="73">
        <v>30</v>
      </c>
      <c r="G20" s="73" t="s">
        <v>99</v>
      </c>
    </row>
    <row r="21" spans="1:11" ht="15.75">
      <c r="A21" s="4"/>
      <c r="D21" s="8" t="s">
        <v>96</v>
      </c>
      <c r="F21" s="73">
        <v>45</v>
      </c>
      <c r="G21" s="73" t="s">
        <v>99</v>
      </c>
    </row>
    <row r="22" spans="1:11" ht="15.75">
      <c r="A22" s="4"/>
      <c r="D22" s="8" t="s">
        <v>98</v>
      </c>
      <c r="F22" s="77">
        <v>2.9000000000000001E-2</v>
      </c>
      <c r="G22" s="74" t="s">
        <v>100</v>
      </c>
    </row>
    <row r="23" spans="1:11" ht="15.75">
      <c r="A23" s="4"/>
    </row>
    <row r="24" spans="1:11" ht="16.5" customHeight="1">
      <c r="A24" s="4"/>
    </row>
    <row r="25" spans="1:11" ht="15.75">
      <c r="A25" s="4"/>
    </row>
    <row r="26" spans="1:11" ht="15.75">
      <c r="A26" s="4"/>
    </row>
    <row r="27" spans="1:11" ht="15.75">
      <c r="A27" s="4"/>
    </row>
    <row r="28" spans="1:11" ht="15.75">
      <c r="A28" s="4"/>
    </row>
    <row r="29" spans="1:11" ht="15.75">
      <c r="A29" s="4"/>
      <c r="K29" s="6" t="s">
        <v>111</v>
      </c>
    </row>
    <row r="67" spans="2:10" ht="15.75">
      <c r="B67" s="8" t="s">
        <v>228</v>
      </c>
      <c r="C67" s="2"/>
      <c r="D67" s="72"/>
      <c r="E67" s="72"/>
      <c r="J67" s="71"/>
    </row>
    <row r="68" spans="2:10">
      <c r="J68" s="71"/>
    </row>
    <row r="69" spans="2:10">
      <c r="J69" s="71"/>
    </row>
    <row r="70" spans="2:10" ht="16.5" thickBot="1">
      <c r="B70" s="199" t="s">
        <v>128</v>
      </c>
      <c r="C70" s="199"/>
      <c r="D70" s="199"/>
      <c r="E70" s="199"/>
      <c r="F70" s="199"/>
      <c r="G70" s="199"/>
      <c r="H70" s="199"/>
      <c r="I70" s="199"/>
      <c r="J70" s="199"/>
    </row>
    <row r="71" spans="2:10" ht="13.5" thickBot="1">
      <c r="B71" s="206" t="s">
        <v>15</v>
      </c>
      <c r="C71" s="211" t="s">
        <v>113</v>
      </c>
      <c r="D71" s="212"/>
      <c r="E71" s="212"/>
      <c r="F71" s="213"/>
      <c r="G71" s="214" t="s">
        <v>114</v>
      </c>
      <c r="H71" s="215"/>
      <c r="I71" s="215"/>
      <c r="J71" s="216"/>
    </row>
    <row r="72" spans="2:10">
      <c r="B72" s="207"/>
      <c r="C72" s="87" t="s">
        <v>115</v>
      </c>
      <c r="D72" s="88" t="s">
        <v>116</v>
      </c>
      <c r="E72" s="88" t="s">
        <v>117</v>
      </c>
      <c r="F72" s="89" t="s">
        <v>118</v>
      </c>
      <c r="G72" s="90" t="s">
        <v>115</v>
      </c>
      <c r="H72" s="91" t="s">
        <v>116</v>
      </c>
      <c r="I72" s="91" t="s">
        <v>117</v>
      </c>
      <c r="J72" s="92" t="s">
        <v>118</v>
      </c>
    </row>
    <row r="73" spans="2:10">
      <c r="B73" s="78" t="s">
        <v>101</v>
      </c>
      <c r="C73" s="80">
        <v>7.7348600000000003</v>
      </c>
      <c r="D73" s="11">
        <v>3.38015</v>
      </c>
      <c r="E73" s="11">
        <v>8.2623499999999996</v>
      </c>
      <c r="F73" s="81">
        <v>2.6262300000000001</v>
      </c>
      <c r="G73" s="85">
        <f>C73* 1.0013627</f>
        <v>7.7454002937220006</v>
      </c>
      <c r="H73" s="86">
        <f>0.009+D73* 1.0013627</f>
        <v>3.3937561304049999</v>
      </c>
      <c r="I73" s="85">
        <f>E73* 1.0013627</f>
        <v>8.2736091043450006</v>
      </c>
      <c r="J73" s="93">
        <f>0.009+F73* 1.0013627</f>
        <v>2.6388087636210003</v>
      </c>
    </row>
    <row r="74" spans="2:10">
      <c r="B74" s="78" t="s">
        <v>112</v>
      </c>
      <c r="C74" s="80">
        <v>8.6180000000000003</v>
      </c>
      <c r="D74" s="11">
        <v>1.79037</v>
      </c>
      <c r="E74" s="11">
        <v>8.6609999999999996</v>
      </c>
      <c r="F74" s="81">
        <v>-0.54974999999999996</v>
      </c>
      <c r="G74" s="85">
        <f>C74* 1.0013627</f>
        <v>8.629743748600001</v>
      </c>
      <c r="H74" s="86">
        <f>0.009+D74* 1.0013627</f>
        <v>1.8018097371990001</v>
      </c>
      <c r="I74" s="85">
        <f>E74* 1.0013627</f>
        <v>8.6728023447000009</v>
      </c>
      <c r="J74" s="93">
        <f>0.009+F74* 1.0013627</f>
        <v>-0.54149914432500001</v>
      </c>
    </row>
    <row r="75" spans="2:10" ht="13.5" thickBot="1">
      <c r="B75" s="79" t="s">
        <v>102</v>
      </c>
      <c r="C75" s="82">
        <v>8.2301300000000008</v>
      </c>
      <c r="D75" s="83">
        <v>-1.5460400000000001</v>
      </c>
      <c r="E75" s="83">
        <v>7.7711899999999998</v>
      </c>
      <c r="F75" s="84">
        <v>-2.3814600000000001</v>
      </c>
      <c r="G75" s="94">
        <f>C75* 1.0013627</f>
        <v>8.2413451981510004</v>
      </c>
      <c r="H75" s="95">
        <f>0.009+D75* 1.0013627</f>
        <v>-1.5391467887080004</v>
      </c>
      <c r="I75" s="94">
        <f>E75* 1.0013627</f>
        <v>7.7817798006130001</v>
      </c>
      <c r="J75" s="96">
        <f>0.009+F75* 1.0013627</f>
        <v>-2.3757052155420002</v>
      </c>
    </row>
    <row r="76" spans="2:10">
      <c r="J76" s="71"/>
    </row>
    <row r="79" spans="2:10" ht="15.75">
      <c r="B79" s="8" t="s">
        <v>195</v>
      </c>
      <c r="G79" s="6" t="s">
        <v>191</v>
      </c>
    </row>
    <row r="80" spans="2:10" ht="15.75">
      <c r="B80" s="8" t="s">
        <v>196</v>
      </c>
      <c r="G80" s="127" t="s">
        <v>192</v>
      </c>
    </row>
    <row r="81" spans="1:12" ht="15.75">
      <c r="B81" s="8" t="s">
        <v>230</v>
      </c>
      <c r="G81" s="208" t="s">
        <v>197</v>
      </c>
      <c r="H81" s="208"/>
      <c r="I81" s="208"/>
      <c r="J81" s="208"/>
    </row>
    <row r="82" spans="1:12">
      <c r="G82" s="128" t="s">
        <v>193</v>
      </c>
    </row>
    <row r="83" spans="1:12">
      <c r="G83" s="128" t="s">
        <v>194</v>
      </c>
    </row>
    <row r="84" spans="1:12" ht="15.75">
      <c r="A84" s="8"/>
      <c r="G84" s="209" t="s">
        <v>229</v>
      </c>
      <c r="H84" s="210"/>
      <c r="I84" s="210"/>
      <c r="J84" s="210"/>
      <c r="K84" s="210"/>
      <c r="L84" s="210"/>
    </row>
    <row r="85" spans="1:12" ht="15.75">
      <c r="A85" s="8"/>
    </row>
    <row r="86" spans="1:12" ht="15.75">
      <c r="A86" s="8"/>
    </row>
    <row r="87" spans="1:12" ht="15.75">
      <c r="A87" s="8"/>
    </row>
    <row r="88" spans="1:12" ht="15.75">
      <c r="A88" s="8"/>
    </row>
    <row r="89" spans="1:12" ht="15.75">
      <c r="A89" s="8"/>
    </row>
    <row r="90" spans="1:12" ht="15.75">
      <c r="A90" s="8"/>
    </row>
    <row r="141" spans="1:14" s="54" customForma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</row>
    <row r="142" spans="1:14" s="54" customForma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</row>
    <row r="143" spans="1:14" s="54" customForma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</row>
  </sheetData>
  <mergeCells count="7">
    <mergeCell ref="B71:B72"/>
    <mergeCell ref="B70:J70"/>
    <mergeCell ref="G81:J81"/>
    <mergeCell ref="G84:L84"/>
    <mergeCell ref="D19:G19"/>
    <mergeCell ref="C71:F71"/>
    <mergeCell ref="G71:J71"/>
  </mergeCells>
  <phoneticPr fontId="6" type="noConversion"/>
  <hyperlinks>
    <hyperlink ref="G81" r:id="rId1" display="http://www.pppl.gov/~neumeyer/ITER_IVC/Design_Point.html"/>
    <hyperlink ref="G84" r:id="rId2"/>
  </hyperlinks>
  <pageMargins left="0.75" right="0.75" top="1" bottom="1" header="0.5" footer="0.5"/>
  <pageSetup paperSize="9" orientation="portrait" verticalDpi="1200" r:id="rId3"/>
  <headerFooter alignWithMargins="0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6"/>
  <sheetViews>
    <sheetView topLeftCell="A19" workbookViewId="0">
      <selection activeCell="M4" sqref="M4"/>
    </sheetView>
  </sheetViews>
  <sheetFormatPr defaultRowHeight="12.75"/>
  <sheetData>
    <row r="1" spans="1:4" ht="15.75">
      <c r="A1" s="2" t="s">
        <v>56</v>
      </c>
    </row>
    <row r="2" spans="1:4" ht="15.75">
      <c r="A2" s="8" t="s">
        <v>57</v>
      </c>
    </row>
    <row r="3" spans="1:4" ht="14.25">
      <c r="A3" s="30" t="s">
        <v>120</v>
      </c>
    </row>
    <row r="4" spans="1:4" ht="14.25">
      <c r="A4" s="30"/>
    </row>
    <row r="5" spans="1:4" ht="14.25">
      <c r="A5" s="30"/>
    </row>
    <row r="6" spans="1:4" ht="15">
      <c r="B6" s="103" t="s">
        <v>124</v>
      </c>
    </row>
    <row r="7" spans="1:4" ht="15">
      <c r="B7" s="103" t="s">
        <v>125</v>
      </c>
    </row>
    <row r="8" spans="1:4">
      <c r="C8" s="10" t="s">
        <v>2</v>
      </c>
      <c r="D8" s="10" t="s">
        <v>3</v>
      </c>
    </row>
    <row r="9" spans="1:4">
      <c r="C9" s="21">
        <v>5.5513000000000003</v>
      </c>
      <c r="D9" s="21">
        <v>-4.3754</v>
      </c>
    </row>
    <row r="10" spans="1:4">
      <c r="C10" s="21">
        <v>5.5171000000000001</v>
      </c>
      <c r="D10" s="21">
        <v>-4.2976000000000001</v>
      </c>
    </row>
    <row r="11" spans="1:4">
      <c r="C11" s="21">
        <v>5.5083000000000002</v>
      </c>
      <c r="D11" s="21">
        <v>-4.2778</v>
      </c>
    </row>
    <row r="12" spans="1:4">
      <c r="C12" s="21">
        <v>5.4645999999999999</v>
      </c>
      <c r="D12" s="21">
        <v>-4.1802000000000001</v>
      </c>
    </row>
    <row r="13" spans="1:4">
      <c r="C13" s="21">
        <v>5.4204999999999997</v>
      </c>
      <c r="D13" s="21">
        <v>-4.0827</v>
      </c>
    </row>
    <row r="14" spans="1:4">
      <c r="C14" s="21">
        <v>5.4195000000000002</v>
      </c>
      <c r="D14" s="21">
        <v>-4.0804999999999998</v>
      </c>
    </row>
    <row r="15" spans="1:4">
      <c r="C15" s="21">
        <v>5.3760000000000003</v>
      </c>
      <c r="D15" s="21">
        <v>-3.9851000000000001</v>
      </c>
    </row>
    <row r="16" spans="1:4">
      <c r="C16" s="21">
        <v>5.3311999999999999</v>
      </c>
      <c r="D16" s="21">
        <v>-3.8876000000000004</v>
      </c>
    </row>
    <row r="17" spans="3:4">
      <c r="C17" s="21">
        <v>5.3220000000000001</v>
      </c>
      <c r="D17" s="21">
        <v>-3.8674000000000004</v>
      </c>
    </row>
    <row r="18" spans="3:4">
      <c r="C18" s="21">
        <v>5.2864000000000004</v>
      </c>
      <c r="D18" s="21">
        <v>-3.79</v>
      </c>
    </row>
    <row r="19" spans="3:4">
      <c r="C19" s="21">
        <v>5.2416999999999998</v>
      </c>
      <c r="D19" s="21">
        <v>-3.6924000000000001</v>
      </c>
    </row>
    <row r="20" spans="3:4">
      <c r="C20" s="21">
        <v>5.1170999999999998</v>
      </c>
      <c r="D20" s="21">
        <v>-3.4139000000000004</v>
      </c>
    </row>
    <row r="21" spans="3:4">
      <c r="C21" s="21">
        <v>5.4195000000000002</v>
      </c>
      <c r="D21" s="21">
        <v>-3.2712000000000003</v>
      </c>
    </row>
    <row r="22" spans="3:4">
      <c r="C22" s="21">
        <v>5.5171000000000001</v>
      </c>
      <c r="D22" s="21">
        <v>-3.2174999999999998</v>
      </c>
    </row>
    <row r="23" spans="3:4">
      <c r="C23" s="21">
        <v>5.5389999999999997</v>
      </c>
      <c r="D23" s="21">
        <v>-3.2046000000000001</v>
      </c>
    </row>
    <row r="24" spans="3:4">
      <c r="C24" s="21">
        <v>5.6146000000000003</v>
      </c>
      <c r="D24" s="21">
        <v>-3.1597000000000004</v>
      </c>
    </row>
    <row r="25" spans="3:4">
      <c r="C25" s="21">
        <v>5.6989000000000001</v>
      </c>
      <c r="D25" s="21">
        <v>-3.1071000000000004</v>
      </c>
    </row>
    <row r="26" spans="3:4">
      <c r="C26" s="21">
        <v>5.7122000000000002</v>
      </c>
      <c r="D26" s="21">
        <v>-3.0987</v>
      </c>
    </row>
    <row r="27" spans="3:4">
      <c r="C27" s="21">
        <v>5.8098000000000001</v>
      </c>
      <c r="D27" s="21">
        <v>-3.0382000000000002</v>
      </c>
    </row>
    <row r="28" spans="3:4">
      <c r="C28" s="21">
        <v>5.8531000000000004</v>
      </c>
      <c r="D28" s="21">
        <v>-3.0095000000000001</v>
      </c>
    </row>
    <row r="29" spans="3:4">
      <c r="C29" s="21">
        <v>5.9073000000000002</v>
      </c>
      <c r="D29" s="21">
        <v>-2.9731000000000001</v>
      </c>
    </row>
    <row r="30" spans="3:4">
      <c r="C30" s="21">
        <v>5.9966999999999997</v>
      </c>
      <c r="D30" s="21">
        <v>-2.9120000000000004</v>
      </c>
    </row>
    <row r="31" spans="3:4">
      <c r="C31" s="21">
        <v>6.0049000000000001</v>
      </c>
      <c r="D31" s="21">
        <v>-2.9064000000000001</v>
      </c>
    </row>
    <row r="32" spans="3:4">
      <c r="C32" s="21">
        <v>6.1024000000000003</v>
      </c>
      <c r="D32" s="21">
        <v>-2.8411000000000004</v>
      </c>
    </row>
    <row r="33" spans="3:4">
      <c r="C33" s="21">
        <v>6.1403999999999996</v>
      </c>
      <c r="D33" s="21">
        <v>-2.8144</v>
      </c>
    </row>
    <row r="34" spans="3:4">
      <c r="C34" s="21">
        <v>6.2</v>
      </c>
      <c r="D34" s="21">
        <v>-2.7718000000000003</v>
      </c>
    </row>
    <row r="35" spans="3:4">
      <c r="C35" s="21">
        <v>6.2758000000000003</v>
      </c>
      <c r="D35" s="21">
        <v>-2.7168000000000001</v>
      </c>
    </row>
    <row r="36" spans="3:4">
      <c r="C36" s="21">
        <v>6.2976000000000001</v>
      </c>
      <c r="D36" s="21">
        <v>-2.7010000000000001</v>
      </c>
    </row>
    <row r="37" spans="3:4">
      <c r="C37" s="21">
        <v>6.3951000000000002</v>
      </c>
      <c r="D37" s="21">
        <v>-2.6313000000000004</v>
      </c>
    </row>
    <row r="38" spans="3:4">
      <c r="C38" s="21">
        <v>6.4112</v>
      </c>
      <c r="D38" s="21">
        <v>-2.6193000000000004</v>
      </c>
    </row>
    <row r="39" spans="3:4">
      <c r="C39" s="21">
        <v>6.4927000000000001</v>
      </c>
      <c r="D39" s="21">
        <v>-2.5570000000000004</v>
      </c>
    </row>
    <row r="40" spans="3:4">
      <c r="C40" s="21">
        <v>6.5376000000000003</v>
      </c>
      <c r="D40" s="21">
        <v>-2.5217000000000001</v>
      </c>
    </row>
    <row r="41" spans="3:4">
      <c r="C41" s="21">
        <v>6.5902000000000003</v>
      </c>
      <c r="D41" s="21">
        <v>-2.4798</v>
      </c>
    </row>
    <row r="42" spans="3:4">
      <c r="C42" s="21">
        <v>6.6588000000000003</v>
      </c>
      <c r="D42" s="21">
        <v>-2.4241000000000001</v>
      </c>
    </row>
    <row r="43" spans="3:4">
      <c r="C43" s="21">
        <v>6.6878000000000002</v>
      </c>
      <c r="D43" s="21">
        <v>-2.4004000000000003</v>
      </c>
    </row>
    <row r="44" spans="3:4">
      <c r="C44" s="21">
        <v>6.7762000000000002</v>
      </c>
      <c r="D44" s="21">
        <v>-2.3266</v>
      </c>
    </row>
    <row r="45" spans="3:4">
      <c r="C45" s="21">
        <v>6.7854000000000001</v>
      </c>
      <c r="D45" s="21">
        <v>-2.3189000000000002</v>
      </c>
    </row>
    <row r="46" spans="3:4">
      <c r="C46" s="21">
        <v>6.8829000000000002</v>
      </c>
      <c r="D46" s="21">
        <v>-2.2374000000000001</v>
      </c>
    </row>
    <row r="47" spans="3:4">
      <c r="C47" s="21">
        <v>6.8924000000000003</v>
      </c>
      <c r="D47" s="21">
        <v>-2.2290000000000001</v>
      </c>
    </row>
    <row r="48" spans="3:4">
      <c r="C48" s="21">
        <v>6.9805000000000001</v>
      </c>
      <c r="D48" s="21">
        <v>-2.149</v>
      </c>
    </row>
    <row r="49" spans="3:4">
      <c r="C49" s="21">
        <v>6.9992000000000001</v>
      </c>
      <c r="D49" s="21">
        <v>-2.1315000000000004</v>
      </c>
    </row>
    <row r="50" spans="3:4">
      <c r="C50" s="21">
        <v>7.0780000000000003</v>
      </c>
      <c r="D50" s="21">
        <v>-2.0552000000000001</v>
      </c>
    </row>
    <row r="51" spans="3:4">
      <c r="C51" s="21">
        <v>7.0994000000000002</v>
      </c>
      <c r="D51" s="21">
        <v>-2.0339</v>
      </c>
    </row>
    <row r="52" spans="3:4">
      <c r="C52" s="21">
        <v>7.1756000000000002</v>
      </c>
      <c r="D52" s="21">
        <v>-1.9556</v>
      </c>
    </row>
    <row r="53" spans="3:4">
      <c r="C53" s="21">
        <v>7.1938000000000004</v>
      </c>
      <c r="D53" s="21">
        <v>-1.9362999999999999</v>
      </c>
    </row>
    <row r="54" spans="3:4">
      <c r="C54" s="21">
        <v>7.2732000000000001</v>
      </c>
      <c r="D54" s="21">
        <v>-1.8489</v>
      </c>
    </row>
    <row r="55" spans="3:4">
      <c r="C55" s="21">
        <v>7.282</v>
      </c>
      <c r="D55" s="21">
        <v>-1.8388</v>
      </c>
    </row>
    <row r="56" spans="3:4">
      <c r="C56" s="21">
        <v>7.3620999999999999</v>
      </c>
      <c r="D56" s="21">
        <v>-1.7412000000000001</v>
      </c>
    </row>
    <row r="57" spans="3:4">
      <c r="C57" s="21">
        <v>7.3707000000000003</v>
      </c>
      <c r="D57" s="21">
        <v>-1.7307999999999999</v>
      </c>
    </row>
    <row r="58" spans="3:4">
      <c r="C58" s="21">
        <v>7.4413</v>
      </c>
      <c r="D58" s="21">
        <v>-1.6436999999999999</v>
      </c>
    </row>
    <row r="59" spans="3:4">
      <c r="C59" s="21">
        <v>7.4683000000000002</v>
      </c>
      <c r="D59" s="21">
        <v>-1.6093</v>
      </c>
    </row>
    <row r="60" spans="3:4">
      <c r="C60" s="21">
        <v>7.5167000000000002</v>
      </c>
      <c r="D60" s="21">
        <v>-1.5461</v>
      </c>
    </row>
    <row r="61" spans="3:4">
      <c r="C61" s="21">
        <v>7.5659000000000001</v>
      </c>
      <c r="D61" s="21">
        <v>-1.4791000000000001</v>
      </c>
    </row>
    <row r="62" spans="3:4">
      <c r="C62" s="21">
        <v>7.5873999999999997</v>
      </c>
      <c r="D62" s="21">
        <v>-1.4484999999999999</v>
      </c>
    </row>
    <row r="63" spans="3:4">
      <c r="C63" s="21">
        <v>7.6506999999999996</v>
      </c>
      <c r="D63" s="21">
        <v>-1.351</v>
      </c>
    </row>
    <row r="64" spans="3:4">
      <c r="C64" s="21">
        <v>7.6634000000000002</v>
      </c>
      <c r="D64" s="21">
        <v>-1.3313999999999999</v>
      </c>
    </row>
    <row r="65" spans="3:4">
      <c r="C65" s="21">
        <v>7.7129000000000003</v>
      </c>
      <c r="D65" s="21">
        <v>-1.2534000000000001</v>
      </c>
    </row>
    <row r="66" spans="3:4">
      <c r="C66" s="21">
        <v>7.7610000000000001</v>
      </c>
      <c r="D66" s="21">
        <v>-1.1738</v>
      </c>
    </row>
    <row r="67" spans="3:4">
      <c r="C67" s="21">
        <v>7.7713000000000001</v>
      </c>
      <c r="D67" s="21">
        <v>-1.1558999999999999</v>
      </c>
    </row>
    <row r="68" spans="3:4">
      <c r="C68" s="21">
        <v>7.8228</v>
      </c>
      <c r="D68" s="21">
        <v>-1.0583</v>
      </c>
    </row>
    <row r="69" spans="3:4">
      <c r="C69" s="21">
        <v>7.8585000000000003</v>
      </c>
      <c r="D69" s="21">
        <v>-0.98919999999999997</v>
      </c>
    </row>
    <row r="70" spans="3:4">
      <c r="C70" s="21">
        <v>7.8727</v>
      </c>
      <c r="D70" s="21">
        <v>-0.9607</v>
      </c>
    </row>
    <row r="71" spans="3:4">
      <c r="C71" s="21">
        <v>7.9168000000000003</v>
      </c>
      <c r="D71" s="21">
        <v>-0.86319999999999997</v>
      </c>
    </row>
    <row r="72" spans="3:4">
      <c r="C72" s="21">
        <v>7.9561000000000002</v>
      </c>
      <c r="D72" s="21">
        <v>-0.77349999999999997</v>
      </c>
    </row>
    <row r="73" spans="3:4">
      <c r="C73" s="21">
        <v>7.9593999999999996</v>
      </c>
      <c r="D73" s="21">
        <v>-0.76559999999999995</v>
      </c>
    </row>
    <row r="74" spans="3:4">
      <c r="C74" s="21">
        <v>7.9958999999999998</v>
      </c>
      <c r="D74" s="21">
        <v>-0.66810000000000003</v>
      </c>
    </row>
    <row r="75" spans="3:4">
      <c r="C75" s="21">
        <v>8.0290999999999997</v>
      </c>
      <c r="D75" s="21">
        <v>-0.57050000000000001</v>
      </c>
    </row>
    <row r="76" spans="3:4">
      <c r="C76" s="21">
        <v>8.0536999999999992</v>
      </c>
      <c r="D76" s="21">
        <v>-0.49719999999999998</v>
      </c>
    </row>
    <row r="77" spans="3:4">
      <c r="C77" s="21">
        <v>8.0612999999999992</v>
      </c>
      <c r="D77" s="21">
        <v>-0.47289999999999999</v>
      </c>
    </row>
    <row r="78" spans="3:4">
      <c r="C78" s="21">
        <v>8.0879999999999992</v>
      </c>
      <c r="D78" s="21">
        <v>-0.37540000000000001</v>
      </c>
    </row>
    <row r="79" spans="3:4">
      <c r="C79" s="21">
        <v>8.1112000000000002</v>
      </c>
      <c r="D79" s="21">
        <v>-0.27779999999999999</v>
      </c>
    </row>
    <row r="80" spans="3:4">
      <c r="C80" s="21">
        <v>8.1312999999999995</v>
      </c>
      <c r="D80" s="21">
        <v>-0.1802</v>
      </c>
    </row>
    <row r="81" spans="3:4">
      <c r="C81" s="21">
        <v>8.1493000000000002</v>
      </c>
      <c r="D81" s="21">
        <v>-8.270000000000001E-2</v>
      </c>
    </row>
    <row r="82" spans="3:4">
      <c r="C82" s="21">
        <v>8.1511999999999993</v>
      </c>
      <c r="D82" s="21">
        <v>-7.2900000000000006E-2</v>
      </c>
    </row>
    <row r="83" spans="3:4">
      <c r="C83" s="21">
        <v>8.1671999999999993</v>
      </c>
      <c r="D83" s="21">
        <v>1.49E-2</v>
      </c>
    </row>
    <row r="84" spans="3:4">
      <c r="C84" s="21">
        <v>8.1801999999999992</v>
      </c>
      <c r="D84" s="21">
        <v>0.1124</v>
      </c>
    </row>
    <row r="85" spans="3:4">
      <c r="C85" s="21">
        <v>8.1897000000000002</v>
      </c>
      <c r="D85" s="21">
        <v>0.21</v>
      </c>
    </row>
    <row r="86" spans="3:4">
      <c r="C86" s="21">
        <v>8.1963000000000008</v>
      </c>
      <c r="D86" s="21">
        <v>0.30759999999999998</v>
      </c>
    </row>
    <row r="87" spans="3:4">
      <c r="C87" s="21">
        <v>8.2001000000000008</v>
      </c>
      <c r="D87" s="21">
        <v>0.40510000000000002</v>
      </c>
    </row>
    <row r="88" spans="3:4">
      <c r="C88" s="21">
        <v>8.2011000000000003</v>
      </c>
      <c r="D88" s="21">
        <v>0.50270000000000004</v>
      </c>
    </row>
    <row r="89" spans="3:4">
      <c r="C89" s="21">
        <v>8.1992999999999991</v>
      </c>
      <c r="D89" s="21">
        <v>0.60019999999999996</v>
      </c>
    </row>
    <row r="90" spans="3:4">
      <c r="C90" s="21">
        <v>8.1948000000000008</v>
      </c>
      <c r="D90" s="21">
        <v>0.69779999999999998</v>
      </c>
    </row>
    <row r="91" spans="3:4">
      <c r="C91" s="21">
        <v>8.1875999999999998</v>
      </c>
      <c r="D91" s="21">
        <v>0.7954</v>
      </c>
    </row>
    <row r="92" spans="3:4">
      <c r="C92" s="21">
        <v>8.1775000000000002</v>
      </c>
      <c r="D92" s="21">
        <v>0.89290000000000003</v>
      </c>
    </row>
    <row r="93" spans="3:4">
      <c r="C93" s="21">
        <v>8.1641999999999992</v>
      </c>
      <c r="D93" s="21">
        <v>0.99050000000000005</v>
      </c>
    </row>
    <row r="94" spans="3:4">
      <c r="C94" s="21">
        <v>8.1511999999999993</v>
      </c>
      <c r="D94" s="21">
        <v>1.0619000000000001</v>
      </c>
    </row>
    <row r="95" spans="3:4">
      <c r="C95" s="21">
        <v>8.1461000000000006</v>
      </c>
      <c r="D95" s="21">
        <v>1.0880000000000001</v>
      </c>
    </row>
    <row r="96" spans="3:4">
      <c r="C96" s="21">
        <v>8.1281999999999996</v>
      </c>
      <c r="D96" s="21">
        <v>1.1856</v>
      </c>
    </row>
    <row r="97" spans="3:4">
      <c r="C97" s="21">
        <v>8.1082000000000001</v>
      </c>
      <c r="D97" s="21">
        <v>1.2832000000000001</v>
      </c>
    </row>
    <row r="98" spans="3:4">
      <c r="C98" s="21">
        <v>8.0854999999999997</v>
      </c>
      <c r="D98" s="21">
        <v>1.3807</v>
      </c>
    </row>
    <row r="99" spans="3:4">
      <c r="C99" s="21">
        <v>8.0595999999999997</v>
      </c>
      <c r="D99" s="21">
        <v>1.4782999999999999</v>
      </c>
    </row>
    <row r="100" spans="3:4">
      <c r="C100" s="21">
        <v>8.0536999999999992</v>
      </c>
      <c r="D100" s="21">
        <v>1.4976</v>
      </c>
    </row>
    <row r="101" spans="3:4">
      <c r="C101" s="21">
        <v>8.0284999999999993</v>
      </c>
      <c r="D101" s="21">
        <v>1.5759000000000001</v>
      </c>
    </row>
    <row r="102" spans="3:4">
      <c r="C102" s="21">
        <v>7.9968000000000004</v>
      </c>
      <c r="D102" s="21">
        <v>1.6734</v>
      </c>
    </row>
    <row r="103" spans="3:4">
      <c r="C103" s="21">
        <v>7.9622000000000002</v>
      </c>
      <c r="D103" s="21">
        <v>1.7709999999999999</v>
      </c>
    </row>
    <row r="104" spans="3:4">
      <c r="C104" s="21">
        <v>7.9561000000000002</v>
      </c>
      <c r="D104" s="21">
        <v>1.7864</v>
      </c>
    </row>
    <row r="105" spans="3:4">
      <c r="C105" s="21">
        <v>7.9222000000000001</v>
      </c>
      <c r="D105" s="21">
        <v>1.8685</v>
      </c>
    </row>
    <row r="106" spans="3:4">
      <c r="C106" s="21">
        <v>7.8810000000000002</v>
      </c>
      <c r="D106" s="21">
        <v>1.9661</v>
      </c>
    </row>
    <row r="107" spans="3:4">
      <c r="C107" s="21">
        <v>7.8585000000000003</v>
      </c>
      <c r="D107" s="21">
        <v>2.0143</v>
      </c>
    </row>
    <row r="108" spans="3:4">
      <c r="C108" s="21">
        <v>7.8349000000000002</v>
      </c>
      <c r="D108" s="21">
        <v>2.0636999999999999</v>
      </c>
    </row>
    <row r="109" spans="3:4">
      <c r="C109" s="21">
        <v>7.7876000000000003</v>
      </c>
      <c r="D109" s="21">
        <v>2.1611999999999996</v>
      </c>
    </row>
    <row r="110" spans="3:4">
      <c r="C110" s="21">
        <v>7.7610000000000001</v>
      </c>
      <c r="D110" s="21">
        <v>2.2115999999999998</v>
      </c>
    </row>
    <row r="111" spans="3:4">
      <c r="C111" s="21">
        <v>7.7352999999999996</v>
      </c>
      <c r="D111" s="21">
        <v>2.2587999999999999</v>
      </c>
    </row>
    <row r="112" spans="3:4">
      <c r="C112" s="21">
        <v>7.6814</v>
      </c>
      <c r="D112" s="21">
        <v>2.3562999999999996</v>
      </c>
    </row>
    <row r="113" spans="3:4">
      <c r="C113" s="21">
        <v>7.6634000000000002</v>
      </c>
      <c r="D113" s="21">
        <v>2.3862999999999999</v>
      </c>
    </row>
    <row r="114" spans="3:4">
      <c r="C114" s="21">
        <v>7.6212</v>
      </c>
      <c r="D114" s="21">
        <v>2.4539</v>
      </c>
    </row>
    <row r="115" spans="3:4">
      <c r="C115" s="21">
        <v>7.5659000000000001</v>
      </c>
      <c r="D115" s="21">
        <v>2.5385</v>
      </c>
    </row>
    <row r="116" spans="3:4">
      <c r="C116" s="21">
        <v>7.5571999999999999</v>
      </c>
      <c r="D116" s="21">
        <v>2.5514999999999999</v>
      </c>
    </row>
    <row r="117" spans="3:4">
      <c r="C117" s="21">
        <v>7.4919000000000002</v>
      </c>
      <c r="D117" s="21">
        <v>2.6489999999999996</v>
      </c>
    </row>
    <row r="118" spans="3:4">
      <c r="C118" s="21">
        <v>7.4683000000000002</v>
      </c>
      <c r="D118" s="21">
        <v>2.6816</v>
      </c>
    </row>
    <row r="119" spans="3:4">
      <c r="C119" s="21">
        <v>7.4191000000000003</v>
      </c>
      <c r="D119" s="21">
        <v>2.7465999999999999</v>
      </c>
    </row>
    <row r="120" spans="3:4">
      <c r="C120" s="21">
        <v>7.3707000000000003</v>
      </c>
      <c r="D120" s="21">
        <v>2.8075000000000001</v>
      </c>
    </row>
    <row r="121" spans="3:4">
      <c r="C121" s="21">
        <v>7.3407</v>
      </c>
      <c r="D121" s="21">
        <v>2.8440999999999996</v>
      </c>
    </row>
    <row r="122" spans="3:4">
      <c r="C122" s="21">
        <v>7.2732000000000001</v>
      </c>
      <c r="D122" s="21">
        <v>2.9234999999999998</v>
      </c>
    </row>
    <row r="123" spans="3:4">
      <c r="C123" s="21">
        <v>7.2572000000000001</v>
      </c>
      <c r="D123" s="21">
        <v>2.9417</v>
      </c>
    </row>
    <row r="124" spans="3:4">
      <c r="C124" s="21">
        <v>7.1756000000000002</v>
      </c>
      <c r="D124" s="21">
        <v>3.0314999999999999</v>
      </c>
    </row>
    <row r="125" spans="3:4">
      <c r="C125" s="21">
        <v>7.1684000000000001</v>
      </c>
      <c r="D125" s="21">
        <v>3.0392999999999999</v>
      </c>
    </row>
    <row r="126" spans="3:4">
      <c r="C126" s="21">
        <v>7.0780000000000003</v>
      </c>
      <c r="D126" s="21">
        <v>3.1327999999999996</v>
      </c>
    </row>
    <row r="127" spans="3:4">
      <c r="C127" s="21">
        <v>7.0739999999999998</v>
      </c>
      <c r="D127" s="21">
        <v>3.1367999999999996</v>
      </c>
    </row>
    <row r="128" spans="3:4">
      <c r="C128" s="21">
        <v>6.9805000000000001</v>
      </c>
      <c r="D128" s="21">
        <v>3.2279</v>
      </c>
    </row>
    <row r="129" spans="3:4">
      <c r="C129" s="21">
        <v>6.9734999999999996</v>
      </c>
      <c r="D129" s="21">
        <v>3.2343999999999999</v>
      </c>
    </row>
    <row r="130" spans="3:4">
      <c r="C130" s="21">
        <v>6.8829000000000002</v>
      </c>
      <c r="D130" s="21">
        <v>3.3171999999999997</v>
      </c>
    </row>
    <row r="131" spans="3:4">
      <c r="C131" s="21">
        <v>6.8662000000000001</v>
      </c>
      <c r="D131" s="21">
        <v>3.3319999999999999</v>
      </c>
    </row>
    <row r="132" spans="3:4">
      <c r="C132" s="21">
        <v>6.7854000000000001</v>
      </c>
      <c r="D132" s="21">
        <v>3.4008999999999996</v>
      </c>
    </row>
    <row r="133" spans="3:4">
      <c r="C133" s="21">
        <v>6.7503000000000002</v>
      </c>
      <c r="D133" s="21">
        <v>3.4295</v>
      </c>
    </row>
    <row r="134" spans="3:4">
      <c r="C134" s="21">
        <v>6.6878000000000002</v>
      </c>
      <c r="D134" s="21">
        <v>3.4787999999999997</v>
      </c>
    </row>
    <row r="135" spans="3:4">
      <c r="C135" s="21">
        <v>6.6234999999999999</v>
      </c>
      <c r="D135" s="21">
        <v>3.5270999999999999</v>
      </c>
    </row>
    <row r="136" spans="3:4">
      <c r="C136" s="21">
        <v>6.5902000000000003</v>
      </c>
      <c r="D136" s="21">
        <v>3.5509999999999997</v>
      </c>
    </row>
    <row r="137" spans="3:4">
      <c r="C137" s="21">
        <v>6.4927000000000001</v>
      </c>
      <c r="D137" s="21">
        <v>3.6153999999999997</v>
      </c>
    </row>
    <row r="138" spans="3:4">
      <c r="C138" s="21">
        <v>6.4785000000000004</v>
      </c>
      <c r="D138" s="21">
        <v>3.6245999999999996</v>
      </c>
    </row>
    <row r="139" spans="3:4">
      <c r="C139" s="21">
        <v>6.3951000000000002</v>
      </c>
      <c r="D139" s="21">
        <v>3.6776</v>
      </c>
    </row>
    <row r="140" spans="3:4">
      <c r="C140" s="21">
        <v>6.3201000000000001</v>
      </c>
      <c r="D140" s="21">
        <v>3.7222</v>
      </c>
    </row>
    <row r="141" spans="3:4">
      <c r="C141" s="21">
        <v>6.2976000000000001</v>
      </c>
      <c r="D141" s="21">
        <v>3.7349999999999999</v>
      </c>
    </row>
    <row r="142" spans="3:4">
      <c r="C142" s="21">
        <v>6.2</v>
      </c>
      <c r="D142" s="21">
        <v>3.7853999999999997</v>
      </c>
    </row>
    <row r="143" spans="3:4">
      <c r="C143" s="21">
        <v>6.1292999999999997</v>
      </c>
      <c r="D143" s="21">
        <v>3.8197999999999999</v>
      </c>
    </row>
    <row r="144" spans="3:4">
      <c r="C144" s="21">
        <v>6.1024000000000003</v>
      </c>
      <c r="D144" s="21">
        <v>3.8321999999999998</v>
      </c>
    </row>
    <row r="145" spans="3:4">
      <c r="C145" s="21">
        <v>6.0049000000000001</v>
      </c>
      <c r="D145" s="21">
        <v>3.8721999999999999</v>
      </c>
    </row>
    <row r="146" spans="3:4">
      <c r="C146" s="21">
        <v>5.9073000000000002</v>
      </c>
      <c r="D146" s="21">
        <v>3.9067999999999996</v>
      </c>
    </row>
    <row r="147" spans="3:4">
      <c r="C147" s="21">
        <v>5.8761000000000001</v>
      </c>
      <c r="D147" s="21">
        <v>3.9173</v>
      </c>
    </row>
    <row r="148" spans="3:4">
      <c r="C148" s="21">
        <v>5.8098000000000001</v>
      </c>
      <c r="D148" s="21">
        <v>3.9379</v>
      </c>
    </row>
    <row r="149" spans="3:4">
      <c r="C149" s="21">
        <v>5.7122000000000002</v>
      </c>
      <c r="D149" s="21">
        <v>3.9610999999999996</v>
      </c>
    </row>
    <row r="150" spans="3:4">
      <c r="C150" s="21">
        <v>5.6146000000000003</v>
      </c>
      <c r="D150" s="21">
        <v>3.9773999999999998</v>
      </c>
    </row>
    <row r="151" spans="3:4">
      <c r="C151" s="21">
        <v>5.5171000000000001</v>
      </c>
      <c r="D151" s="21">
        <v>3.9866999999999999</v>
      </c>
    </row>
    <row r="152" spans="3:4">
      <c r="C152" s="21">
        <v>5.4195000000000002</v>
      </c>
      <c r="D152" s="21">
        <v>3.9882</v>
      </c>
    </row>
    <row r="153" spans="3:4">
      <c r="C153" s="21">
        <v>5.3220000000000001</v>
      </c>
      <c r="D153" s="21">
        <v>3.9809999999999999</v>
      </c>
    </row>
    <row r="154" spans="3:4">
      <c r="C154" s="21">
        <v>5.2244000000000002</v>
      </c>
      <c r="D154" s="21">
        <v>3.9634999999999998</v>
      </c>
    </row>
    <row r="155" spans="3:4">
      <c r="C155" s="21">
        <v>5.1268000000000002</v>
      </c>
      <c r="D155" s="21">
        <v>3.9333999999999998</v>
      </c>
    </row>
    <row r="156" spans="3:4">
      <c r="C156" s="21">
        <v>5.0875000000000004</v>
      </c>
      <c r="D156" s="21">
        <v>3.9173</v>
      </c>
    </row>
    <row r="157" spans="3:4">
      <c r="C157" s="21">
        <v>5.0293000000000001</v>
      </c>
      <c r="D157" s="21">
        <v>3.8891999999999998</v>
      </c>
    </row>
    <row r="158" spans="3:4">
      <c r="C158" s="21">
        <v>4.9317000000000002</v>
      </c>
      <c r="D158" s="21">
        <v>3.8273999999999999</v>
      </c>
    </row>
    <row r="159" spans="3:4">
      <c r="C159" s="21">
        <v>4.9212999999999996</v>
      </c>
      <c r="D159" s="21">
        <v>3.8197999999999999</v>
      </c>
    </row>
    <row r="160" spans="3:4">
      <c r="C160" s="21">
        <v>4.8341000000000003</v>
      </c>
      <c r="D160" s="21">
        <v>3.746</v>
      </c>
    </row>
    <row r="161" spans="3:4">
      <c r="C161" s="21">
        <v>4.8101000000000003</v>
      </c>
      <c r="D161" s="21">
        <v>3.7222</v>
      </c>
    </row>
    <row r="162" spans="3:4">
      <c r="C162" s="21">
        <v>4.7366000000000001</v>
      </c>
      <c r="D162" s="21">
        <v>3.6382999999999996</v>
      </c>
    </row>
    <row r="163" spans="3:4">
      <c r="C163" s="21">
        <v>4.7257999999999996</v>
      </c>
      <c r="D163" s="21">
        <v>3.6245999999999996</v>
      </c>
    </row>
    <row r="164" spans="3:4">
      <c r="C164" s="21">
        <v>4.6561000000000003</v>
      </c>
      <c r="D164" s="21">
        <v>3.5270999999999999</v>
      </c>
    </row>
    <row r="165" spans="3:4">
      <c r="C165" s="21">
        <v>4.6390000000000002</v>
      </c>
      <c r="D165" s="21">
        <v>3.4997999999999996</v>
      </c>
    </row>
    <row r="166" spans="3:4">
      <c r="C166" s="21">
        <v>4.5983999999999998</v>
      </c>
      <c r="D166" s="21">
        <v>3.4295</v>
      </c>
    </row>
    <row r="167" spans="3:4">
      <c r="C167" s="21">
        <v>4.5491000000000001</v>
      </c>
      <c r="D167" s="21">
        <v>3.3319999999999999</v>
      </c>
    </row>
    <row r="168" spans="3:4">
      <c r="C168" s="21">
        <v>4.5415000000000001</v>
      </c>
      <c r="D168" s="21">
        <v>3.3153999999999999</v>
      </c>
    </row>
    <row r="169" spans="3:4">
      <c r="C169" s="21">
        <v>4.5063000000000004</v>
      </c>
      <c r="D169" s="21">
        <v>3.2343999999999999</v>
      </c>
    </row>
    <row r="170" spans="3:4">
      <c r="C170" s="21">
        <v>4.4686000000000003</v>
      </c>
      <c r="D170" s="21">
        <v>3.1367999999999996</v>
      </c>
    </row>
    <row r="171" spans="3:4">
      <c r="C171" s="21">
        <v>4.4439000000000002</v>
      </c>
      <c r="D171" s="21">
        <v>3.0638999999999998</v>
      </c>
    </row>
    <row r="172" spans="3:4">
      <c r="C172" s="21">
        <v>4.4359000000000002</v>
      </c>
      <c r="D172" s="21">
        <v>3.0392999999999999</v>
      </c>
    </row>
    <row r="173" spans="3:4">
      <c r="C173" s="21">
        <v>4.4047999999999998</v>
      </c>
      <c r="D173" s="21">
        <v>2.9417</v>
      </c>
    </row>
    <row r="174" spans="3:4">
      <c r="C174" s="21">
        <v>4.3773</v>
      </c>
      <c r="D174" s="21">
        <v>2.8440999999999996</v>
      </c>
    </row>
    <row r="175" spans="3:4">
      <c r="C175" s="21">
        <v>4.3529999999999998</v>
      </c>
      <c r="D175" s="21">
        <v>2.7465999999999999</v>
      </c>
    </row>
    <row r="176" spans="3:4">
      <c r="C176" s="21">
        <v>4.3463000000000003</v>
      </c>
      <c r="D176" s="21">
        <v>2.7168999999999999</v>
      </c>
    </row>
    <row r="177" spans="3:4">
      <c r="C177" s="21">
        <v>4.3315999999999999</v>
      </c>
      <c r="D177" s="21">
        <v>2.6489999999999996</v>
      </c>
    </row>
    <row r="178" spans="3:4">
      <c r="C178" s="21">
        <v>4.3113999999999999</v>
      </c>
      <c r="D178" s="21">
        <v>2.5514999999999999</v>
      </c>
    </row>
    <row r="179" spans="3:4">
      <c r="C179" s="21">
        <v>4.2931999999999997</v>
      </c>
      <c r="D179" s="21">
        <v>2.4539</v>
      </c>
    </row>
    <row r="180" spans="3:4">
      <c r="C180" s="21">
        <v>4.2770999999999999</v>
      </c>
      <c r="D180" s="21">
        <v>2.3562999999999996</v>
      </c>
    </row>
    <row r="181" spans="3:4">
      <c r="C181" s="21">
        <v>4.2629999999999999</v>
      </c>
      <c r="D181" s="21">
        <v>2.2587999999999999</v>
      </c>
    </row>
    <row r="182" spans="3:4">
      <c r="C182" s="21">
        <v>4.2506000000000004</v>
      </c>
      <c r="D182" s="21">
        <v>2.1611999999999996</v>
      </c>
    </row>
    <row r="183" spans="3:4">
      <c r="C183" s="21">
        <v>4.2488000000000001</v>
      </c>
      <c r="D183" s="21">
        <v>2.1448999999999998</v>
      </c>
    </row>
    <row r="184" spans="3:4">
      <c r="C184" s="21">
        <v>4.24</v>
      </c>
      <c r="D184" s="21">
        <v>2.0636999999999999</v>
      </c>
    </row>
    <row r="185" spans="3:4">
      <c r="C185" s="21">
        <v>4.2297000000000002</v>
      </c>
      <c r="D185" s="21">
        <v>1.9661</v>
      </c>
    </row>
    <row r="186" spans="3:4">
      <c r="C186" s="21">
        <v>4.2206999999999999</v>
      </c>
      <c r="D186" s="21">
        <v>1.8685</v>
      </c>
    </row>
    <row r="187" spans="3:4">
      <c r="C187" s="21">
        <v>4.2133000000000003</v>
      </c>
      <c r="D187" s="21">
        <v>1.7709999999999999</v>
      </c>
    </row>
    <row r="188" spans="3:4">
      <c r="C188" s="21">
        <v>4.2073</v>
      </c>
      <c r="D188" s="21">
        <v>1.6734</v>
      </c>
    </row>
    <row r="189" spans="3:4">
      <c r="C189" s="21">
        <v>4.2024999999999997</v>
      </c>
      <c r="D189" s="21">
        <v>1.5759000000000001</v>
      </c>
    </row>
    <row r="190" spans="3:4">
      <c r="C190" s="21">
        <v>4.1989000000000001</v>
      </c>
      <c r="D190" s="21">
        <v>1.4782999999999999</v>
      </c>
    </row>
    <row r="191" spans="3:4">
      <c r="C191" s="21">
        <v>4.1963999999999997</v>
      </c>
      <c r="D191" s="21">
        <v>1.3807</v>
      </c>
    </row>
    <row r="192" spans="3:4">
      <c r="C192" s="21">
        <v>4.1947999999999999</v>
      </c>
      <c r="D192" s="21">
        <v>1.2832000000000001</v>
      </c>
    </row>
    <row r="193" spans="3:4">
      <c r="C193" s="21">
        <v>4.1943000000000001</v>
      </c>
      <c r="D193" s="21">
        <v>1.1856</v>
      </c>
    </row>
    <row r="194" spans="3:4">
      <c r="C194" s="21">
        <v>4.1947999999999999</v>
      </c>
      <c r="D194" s="21">
        <v>1.0880000000000001</v>
      </c>
    </row>
    <row r="195" spans="3:4">
      <c r="C195" s="21">
        <v>4.1962000000000002</v>
      </c>
      <c r="D195" s="21">
        <v>0.99050000000000005</v>
      </c>
    </row>
    <row r="196" spans="3:4">
      <c r="C196" s="21">
        <v>4.1985999999999999</v>
      </c>
      <c r="D196" s="21">
        <v>0.89290000000000003</v>
      </c>
    </row>
    <row r="197" spans="3:4">
      <c r="C197" s="21">
        <v>4.202</v>
      </c>
      <c r="D197" s="21">
        <v>0.7954</v>
      </c>
    </row>
    <row r="198" spans="3:4">
      <c r="C198" s="21">
        <v>4.2064000000000004</v>
      </c>
      <c r="D198" s="21">
        <v>0.69779999999999998</v>
      </c>
    </row>
    <row r="199" spans="3:4">
      <c r="C199" s="21">
        <v>4.2117000000000004</v>
      </c>
      <c r="D199" s="21">
        <v>0.60019999999999996</v>
      </c>
    </row>
    <row r="200" spans="3:4">
      <c r="C200" s="21">
        <v>4.2179000000000002</v>
      </c>
      <c r="D200" s="21">
        <v>0.50270000000000004</v>
      </c>
    </row>
    <row r="201" spans="3:4">
      <c r="C201" s="21">
        <v>4.2249999999999996</v>
      </c>
      <c r="D201" s="21">
        <v>0.40510000000000002</v>
      </c>
    </row>
    <row r="202" spans="3:4">
      <c r="C202" s="21">
        <v>4.2332000000000001</v>
      </c>
      <c r="D202" s="21">
        <v>0.30759999999999998</v>
      </c>
    </row>
    <row r="203" spans="3:4">
      <c r="C203" s="21">
        <v>4.2423000000000002</v>
      </c>
      <c r="D203" s="21">
        <v>0.21</v>
      </c>
    </row>
    <row r="204" spans="3:4">
      <c r="C204" s="21">
        <v>4.2488000000000001</v>
      </c>
      <c r="D204" s="21">
        <v>0.14380000000000001</v>
      </c>
    </row>
    <row r="205" spans="3:4">
      <c r="C205" s="21">
        <v>4.2519999999999998</v>
      </c>
      <c r="D205" s="21">
        <v>0.1124</v>
      </c>
    </row>
    <row r="206" spans="3:4">
      <c r="C206" s="21">
        <v>4.2630999999999997</v>
      </c>
      <c r="D206" s="21">
        <v>1.49E-2</v>
      </c>
    </row>
    <row r="207" spans="3:4">
      <c r="C207" s="21">
        <v>4.2755000000000001</v>
      </c>
      <c r="D207" s="21">
        <v>-8.270000000000001E-2</v>
      </c>
    </row>
    <row r="208" spans="3:4">
      <c r="C208" s="21">
        <v>4.2889999999999997</v>
      </c>
      <c r="D208" s="21">
        <v>-0.1802</v>
      </c>
    </row>
    <row r="209" spans="3:4">
      <c r="C209" s="21">
        <v>4.3034999999999997</v>
      </c>
      <c r="D209" s="21">
        <v>-0.27779999999999999</v>
      </c>
    </row>
    <row r="210" spans="3:4">
      <c r="C210" s="21">
        <v>4.3188000000000004</v>
      </c>
      <c r="D210" s="21">
        <v>-0.37540000000000001</v>
      </c>
    </row>
    <row r="211" spans="3:4">
      <c r="C211" s="21">
        <v>4.335</v>
      </c>
      <c r="D211" s="21">
        <v>-0.47289999999999999</v>
      </c>
    </row>
    <row r="212" spans="3:4">
      <c r="C212" s="21">
        <v>4.3463000000000003</v>
      </c>
      <c r="D212" s="21">
        <v>-0.53890000000000005</v>
      </c>
    </row>
    <row r="213" spans="3:4">
      <c r="C213" s="21">
        <v>4.3518999999999997</v>
      </c>
      <c r="D213" s="21">
        <v>-0.57050000000000001</v>
      </c>
    </row>
    <row r="214" spans="3:4">
      <c r="C214" s="21">
        <v>4.3697999999999997</v>
      </c>
      <c r="D214" s="21">
        <v>-0.66810000000000003</v>
      </c>
    </row>
    <row r="215" spans="3:4">
      <c r="C215" s="21">
        <v>4.3887999999999998</v>
      </c>
      <c r="D215" s="21">
        <v>-0.76559999999999995</v>
      </c>
    </row>
    <row r="216" spans="3:4">
      <c r="C216" s="21">
        <v>4.4086999999999996</v>
      </c>
      <c r="D216" s="21">
        <v>-0.86319999999999997</v>
      </c>
    </row>
    <row r="217" spans="3:4">
      <c r="C217" s="21">
        <v>4.4295</v>
      </c>
      <c r="D217" s="21">
        <v>-0.9607</v>
      </c>
    </row>
    <row r="218" spans="3:4">
      <c r="C218" s="21">
        <v>4.4439000000000002</v>
      </c>
      <c r="D218" s="21">
        <v>-1.0273000000000001</v>
      </c>
    </row>
    <row r="219" spans="3:4">
      <c r="C219" s="21">
        <v>4.4507000000000003</v>
      </c>
      <c r="D219" s="21">
        <v>-1.0583</v>
      </c>
    </row>
    <row r="220" spans="3:4">
      <c r="C220" s="21">
        <v>4.4726999999999997</v>
      </c>
      <c r="D220" s="21">
        <v>-1.1558999999999999</v>
      </c>
    </row>
    <row r="221" spans="3:4">
      <c r="C221" s="21">
        <v>4.4954999999999998</v>
      </c>
      <c r="D221" s="21">
        <v>-1.2534000000000001</v>
      </c>
    </row>
    <row r="222" spans="3:4">
      <c r="C222" s="21">
        <v>4.5191999999999997</v>
      </c>
      <c r="D222" s="21">
        <v>-1.351</v>
      </c>
    </row>
    <row r="223" spans="3:4">
      <c r="C223" s="21">
        <v>4.5415000000000001</v>
      </c>
      <c r="D223" s="21">
        <v>-1.4408000000000001</v>
      </c>
    </row>
    <row r="224" spans="3:4">
      <c r="C224" s="21">
        <v>4.5434000000000001</v>
      </c>
      <c r="D224" s="21">
        <v>-1.4484999999999999</v>
      </c>
    </row>
    <row r="225" spans="3:4">
      <c r="C225" s="21">
        <v>4.5678999999999998</v>
      </c>
      <c r="D225" s="21">
        <v>-1.5461</v>
      </c>
    </row>
    <row r="226" spans="3:4">
      <c r="C226" s="21">
        <v>4.593</v>
      </c>
      <c r="D226" s="21">
        <v>-1.6436999999999999</v>
      </c>
    </row>
    <row r="227" spans="3:4">
      <c r="C227" s="21">
        <v>4.6188000000000002</v>
      </c>
      <c r="D227" s="21">
        <v>-1.7412000000000001</v>
      </c>
    </row>
    <row r="228" spans="3:4">
      <c r="C228" s="21">
        <v>4.6390000000000002</v>
      </c>
      <c r="D228" s="21">
        <v>-1.8173999999999999</v>
      </c>
    </row>
    <row r="229" spans="3:4">
      <c r="C229" s="21">
        <v>4.6447000000000003</v>
      </c>
      <c r="D229" s="21">
        <v>-1.8388</v>
      </c>
    </row>
    <row r="230" spans="3:4">
      <c r="C230" s="21">
        <v>4.6706000000000003</v>
      </c>
      <c r="D230" s="21">
        <v>-1.9362999999999999</v>
      </c>
    </row>
    <row r="231" spans="3:4">
      <c r="C231" s="21">
        <v>4.6970999999999998</v>
      </c>
      <c r="D231" s="21">
        <v>-2.0339</v>
      </c>
    </row>
    <row r="232" spans="3:4">
      <c r="C232" s="21">
        <v>4.7239000000000004</v>
      </c>
      <c r="D232" s="21">
        <v>-2.1315000000000004</v>
      </c>
    </row>
    <row r="233" spans="3:4">
      <c r="C233" s="21">
        <v>4.7366000000000001</v>
      </c>
      <c r="D233" s="21">
        <v>-2.1784000000000003</v>
      </c>
    </row>
    <row r="234" spans="3:4">
      <c r="C234" s="21">
        <v>4.75</v>
      </c>
      <c r="D234" s="21">
        <v>-2.2290000000000001</v>
      </c>
    </row>
    <row r="235" spans="3:4">
      <c r="C235" s="21">
        <v>4.7762000000000002</v>
      </c>
      <c r="D235" s="21">
        <v>-2.3266</v>
      </c>
    </row>
    <row r="236" spans="3:4">
      <c r="C236" s="21">
        <v>4.8028000000000004</v>
      </c>
      <c r="D236" s="21">
        <v>-2.4241000000000001</v>
      </c>
    </row>
    <row r="237" spans="3:4">
      <c r="C237" s="21">
        <v>4.8300999999999998</v>
      </c>
      <c r="D237" s="21">
        <v>-2.5217000000000001</v>
      </c>
    </row>
    <row r="238" spans="3:4">
      <c r="C238" s="21">
        <v>4.8341000000000003</v>
      </c>
      <c r="D238" s="21">
        <v>-2.5366000000000004</v>
      </c>
    </row>
    <row r="239" spans="3:4">
      <c r="C239" s="21">
        <v>4.8559999999999999</v>
      </c>
      <c r="D239" s="21">
        <v>-2.6193000000000004</v>
      </c>
    </row>
    <row r="240" spans="3:4">
      <c r="C240" s="21">
        <v>4.8825000000000003</v>
      </c>
      <c r="D240" s="21">
        <v>-2.7168000000000001</v>
      </c>
    </row>
    <row r="241" spans="3:4">
      <c r="C241" s="21">
        <v>4.9104000000000001</v>
      </c>
      <c r="D241" s="21">
        <v>-2.8144</v>
      </c>
    </row>
    <row r="242" spans="3:4">
      <c r="C242" s="21">
        <v>4.9317000000000002</v>
      </c>
      <c r="D242" s="21">
        <v>-2.8876000000000004</v>
      </c>
    </row>
    <row r="243" spans="3:4">
      <c r="C243" s="21">
        <v>4.9387999999999996</v>
      </c>
      <c r="D243" s="21">
        <v>-2.9120000000000004</v>
      </c>
    </row>
    <row r="244" spans="3:4">
      <c r="C244" s="21">
        <v>4.9680999999999997</v>
      </c>
      <c r="D244" s="21">
        <v>-3.0095000000000001</v>
      </c>
    </row>
    <row r="245" spans="3:4">
      <c r="C245" s="21">
        <v>4.9996999999999998</v>
      </c>
      <c r="D245" s="21">
        <v>-3.1071000000000004</v>
      </c>
    </row>
    <row r="246" spans="3:4">
      <c r="C246" s="21">
        <v>5.1170999999999998</v>
      </c>
      <c r="D246" s="21">
        <v>-3.4139000000000004</v>
      </c>
    </row>
    <row r="247" spans="3:4">
      <c r="C247" s="21">
        <v>4.8341000000000003</v>
      </c>
      <c r="D247" s="21">
        <v>-3.5303</v>
      </c>
    </row>
    <row r="248" spans="3:4">
      <c r="C248" s="21">
        <v>4.7366000000000001</v>
      </c>
      <c r="D248" s="21">
        <v>-3.5705</v>
      </c>
    </row>
    <row r="249" spans="3:4">
      <c r="C249" s="21">
        <v>4.6783000000000001</v>
      </c>
      <c r="D249" s="21">
        <v>-3.5949000000000004</v>
      </c>
    </row>
    <row r="250" spans="3:4">
      <c r="C250" s="21">
        <v>4.6390000000000002</v>
      </c>
      <c r="D250" s="21">
        <v>-3.6114000000000002</v>
      </c>
    </row>
    <row r="251" spans="3:4">
      <c r="C251" s="21">
        <v>4.5415000000000001</v>
      </c>
      <c r="D251" s="21">
        <v>-3.6528</v>
      </c>
    </row>
    <row r="252" spans="3:4">
      <c r="C252" s="21">
        <v>4.4492000000000003</v>
      </c>
      <c r="D252" s="21">
        <v>-3.6924000000000001</v>
      </c>
    </row>
    <row r="253" spans="3:4">
      <c r="C253" s="21">
        <v>4.4439000000000002</v>
      </c>
      <c r="D253" s="21">
        <v>-3.6947000000000001</v>
      </c>
    </row>
    <row r="254" spans="3:4">
      <c r="C254" s="21">
        <v>4.3463000000000003</v>
      </c>
      <c r="D254" s="21">
        <v>-3.7372000000000001</v>
      </c>
    </row>
    <row r="255" spans="3:4">
      <c r="C255" s="21">
        <v>4.2488000000000001</v>
      </c>
      <c r="D255" s="21">
        <v>-3.7801</v>
      </c>
    </row>
    <row r="256" spans="3:4">
      <c r="C256" s="21">
        <v>4.2266000000000004</v>
      </c>
      <c r="D256" s="21">
        <v>-3.79</v>
      </c>
    </row>
  </sheetData>
  <phoneticPr fontId="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r:id="rId5">
            <anchor moveWithCells="1">
              <from>
                <xdr:col>5</xdr:col>
                <xdr:colOff>333375</xdr:colOff>
                <xdr:row>8</xdr:row>
                <xdr:rowOff>114300</xdr:rowOff>
              </from>
              <to>
                <xdr:col>15</xdr:col>
                <xdr:colOff>485775</xdr:colOff>
                <xdr:row>66</xdr:row>
                <xdr:rowOff>95250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P21" sqref="P21"/>
    </sheetView>
  </sheetViews>
  <sheetFormatPr defaultRowHeight="12.75"/>
  <cols>
    <col min="2" max="2" width="9.5703125" bestFit="1" customWidth="1"/>
    <col min="3" max="3" width="10.140625" bestFit="1" customWidth="1"/>
    <col min="5" max="5" width="9.5703125" bestFit="1" customWidth="1"/>
    <col min="6" max="6" width="10.28515625" bestFit="1" customWidth="1"/>
    <col min="7" max="7" width="12.5703125" customWidth="1"/>
    <col min="14" max="14" width="17.42578125" customWidth="1"/>
  </cols>
  <sheetData>
    <row r="1" spans="1:7" ht="15.75">
      <c r="A1" s="2" t="s">
        <v>58</v>
      </c>
    </row>
    <row r="2" spans="1:7" ht="15.75">
      <c r="A2" s="4" t="s">
        <v>249</v>
      </c>
    </row>
    <row r="3" spans="1:7" ht="14.25">
      <c r="A3" s="30" t="s">
        <v>250</v>
      </c>
    </row>
    <row r="4" spans="1:7" ht="14.25">
      <c r="A4" s="30"/>
    </row>
    <row r="5" spans="1:7" ht="15">
      <c r="A5" s="181" t="s">
        <v>126</v>
      </c>
      <c r="B5" s="181"/>
      <c r="C5" s="181"/>
      <c r="D5" s="181"/>
      <c r="E5" s="181"/>
      <c r="F5" s="181"/>
      <c r="G5" s="181"/>
    </row>
    <row r="6" spans="1:7" ht="15">
      <c r="A6" s="181" t="s">
        <v>201</v>
      </c>
      <c r="B6" s="181"/>
      <c r="C6" s="181"/>
      <c r="D6" s="181"/>
      <c r="E6" s="181"/>
      <c r="F6" s="181"/>
      <c r="G6" s="181"/>
    </row>
    <row r="7" spans="1:7">
      <c r="B7" s="174" t="s">
        <v>32</v>
      </c>
      <c r="C7" s="174"/>
      <c r="E7" s="174" t="s">
        <v>33</v>
      </c>
      <c r="F7" s="174"/>
    </row>
    <row r="8" spans="1:7">
      <c r="B8" s="10" t="s">
        <v>2</v>
      </c>
      <c r="C8" s="10" t="s">
        <v>3</v>
      </c>
      <c r="E8" s="10" t="s">
        <v>2</v>
      </c>
      <c r="F8" s="10" t="s">
        <v>3</v>
      </c>
    </row>
    <row r="9" spans="1:7" ht="15">
      <c r="B9" s="169">
        <v>4.1052631999999996</v>
      </c>
      <c r="C9" s="11">
        <v>-2.5036744799999999</v>
      </c>
      <c r="E9" s="170">
        <v>3.94207873</v>
      </c>
      <c r="F9" s="170">
        <v>-2.53571576</v>
      </c>
    </row>
    <row r="10" spans="1:7" ht="15">
      <c r="B10" s="169">
        <v>4.1052631999999996</v>
      </c>
      <c r="C10" s="11">
        <v>-1.4913702900000001</v>
      </c>
      <c r="E10" s="170">
        <v>4.1146443959124701</v>
      </c>
      <c r="F10" s="170">
        <v>-2.5462480751823402</v>
      </c>
    </row>
    <row r="11" spans="1:7" ht="15">
      <c r="B11" s="169">
        <v>4.1052631999999996</v>
      </c>
      <c r="C11" s="11">
        <v>-0.47606223000000003</v>
      </c>
      <c r="E11" s="170">
        <v>4.2140974791031303</v>
      </c>
      <c r="F11" s="170">
        <v>-2.5774147824370002</v>
      </c>
    </row>
    <row r="12" spans="1:7" ht="15">
      <c r="B12" s="169">
        <v>4.1052631999999996</v>
      </c>
      <c r="C12" s="11">
        <v>0.54024711999999997</v>
      </c>
      <c r="E12" s="170">
        <v>4.3052523213542901</v>
      </c>
      <c r="F12" s="170">
        <v>-2.6279427365225296</v>
      </c>
    </row>
    <row r="13" spans="1:7" ht="15">
      <c r="B13" s="169">
        <v>4.1052631999999996</v>
      </c>
      <c r="C13" s="11">
        <v>1.5565564700000001</v>
      </c>
      <c r="E13" s="170">
        <v>4.3843852923713804</v>
      </c>
      <c r="F13" s="170">
        <v>-2.6957678962561498</v>
      </c>
    </row>
    <row r="14" spans="1:7" ht="15">
      <c r="B14" s="169">
        <v>4.1052631999999996</v>
      </c>
      <c r="C14" s="11">
        <v>2.57186453</v>
      </c>
      <c r="E14" s="170">
        <v>4.4482638505480701</v>
      </c>
      <c r="F14" s="170">
        <v>-2.7781196371369101</v>
      </c>
    </row>
    <row r="15" spans="1:7" ht="15">
      <c r="B15" s="11">
        <v>4.1253147999999999</v>
      </c>
      <c r="C15" s="11">
        <v>3.5851700099999997</v>
      </c>
      <c r="E15" s="170">
        <v>4.4942785880850202</v>
      </c>
      <c r="F15" s="170">
        <v>-2.87163393115955</v>
      </c>
    </row>
    <row r="16" spans="1:7" ht="15">
      <c r="B16" s="11">
        <v>4.3245715100000002</v>
      </c>
      <c r="C16" s="11">
        <v>4.3371388</v>
      </c>
      <c r="E16" s="170">
        <v>4.5205498263206989</v>
      </c>
      <c r="F16" s="170">
        <v>-2.9724907678592607</v>
      </c>
    </row>
    <row r="17" spans="2:6" ht="15">
      <c r="B17" s="11">
        <v>4.9353584100000001</v>
      </c>
      <c r="C17" s="11">
        <v>4.7196315800000006</v>
      </c>
      <c r="E17" s="170">
        <v>4.5260043976524607</v>
      </c>
      <c r="F17" s="170">
        <v>-3.0765701943439905</v>
      </c>
    </row>
    <row r="18" spans="2:6" ht="15">
      <c r="B18" s="11">
        <v>5.7534123399999997</v>
      </c>
      <c r="C18" s="11">
        <v>4.5343929300000001</v>
      </c>
      <c r="E18" s="170">
        <v>4.5104194870191803</v>
      </c>
      <c r="F18" s="170">
        <v>-3.1796206181253903</v>
      </c>
    </row>
    <row r="19" spans="2:6" ht="15">
      <c r="B19" s="11">
        <v>6.5524417599999998</v>
      </c>
      <c r="C19" s="11">
        <v>3.9256086099999998</v>
      </c>
      <c r="E19" s="170">
        <v>4.4744646230000003</v>
      </c>
      <c r="F19" s="170">
        <v>-3.2774713920000003</v>
      </c>
    </row>
    <row r="20" spans="2:6" ht="15">
      <c r="B20" s="11">
        <v>7.4015356800000003</v>
      </c>
      <c r="C20" s="11">
        <v>3.1796475599999998</v>
      </c>
      <c r="E20" s="170">
        <v>4.1623625300000002</v>
      </c>
      <c r="F20" s="170">
        <v>-3.9174959600000001</v>
      </c>
    </row>
    <row r="21" spans="2:6" ht="15">
      <c r="B21" s="11">
        <v>7.90618584</v>
      </c>
      <c r="C21" s="11">
        <v>2.4647264999999998</v>
      </c>
      <c r="E21" s="170">
        <v>4.188193076812154</v>
      </c>
      <c r="F21" s="170">
        <v>-3.8825816066610144</v>
      </c>
    </row>
    <row r="22" spans="2:6" ht="15">
      <c r="B22" s="11">
        <v>8.2696541099999994</v>
      </c>
      <c r="C22" s="11">
        <v>1.6847215900000001</v>
      </c>
      <c r="E22" s="170">
        <v>4.491495885366743</v>
      </c>
      <c r="F22" s="170">
        <v>-3.9064520553789235</v>
      </c>
    </row>
    <row r="23" spans="2:6" ht="15">
      <c r="B23" s="11">
        <v>8.3938140700000012</v>
      </c>
      <c r="C23" s="11">
        <v>0.63536967</v>
      </c>
      <c r="E23" s="170">
        <v>4.6452947351850762</v>
      </c>
      <c r="F23" s="170">
        <v>-3.743236698308257</v>
      </c>
    </row>
    <row r="24" spans="2:6" ht="15">
      <c r="B24" s="11">
        <v>8.3057005499999992</v>
      </c>
      <c r="C24" s="11">
        <v>-0.41998999000000004</v>
      </c>
      <c r="E24" s="170">
        <v>4.7278733858496436</v>
      </c>
      <c r="F24" s="170">
        <v>-3.7169459975706949</v>
      </c>
    </row>
    <row r="25" spans="2:6" ht="15">
      <c r="B25" s="11">
        <v>7.9001780999999998</v>
      </c>
      <c r="C25" s="11">
        <v>-1.3371716300000001</v>
      </c>
      <c r="E25" s="170">
        <v>4.8138938591231168</v>
      </c>
      <c r="F25" s="170">
        <v>-3.7064144897262796</v>
      </c>
    </row>
    <row r="26" spans="2:6" ht="15">
      <c r="B26" s="11">
        <v>7.28238217</v>
      </c>
      <c r="C26" s="11">
        <v>-2.2543532700000002</v>
      </c>
      <c r="E26" s="170">
        <v>4.9003759835130873</v>
      </c>
      <c r="F26" s="170">
        <v>-3.7120070378158458</v>
      </c>
    </row>
    <row r="27" spans="2:6" ht="15">
      <c r="B27" s="11">
        <v>6.2660728200000007</v>
      </c>
      <c r="C27" s="11">
        <v>-3.0433697900000003</v>
      </c>
      <c r="E27" s="170">
        <v>4.9843235943062689</v>
      </c>
      <c r="F27" s="170">
        <v>-3.7335298885290329</v>
      </c>
    </row>
    <row r="28" spans="2:6" ht="15">
      <c r="E28" s="170">
        <v>5.0628283342514697</v>
      </c>
      <c r="F28" s="170">
        <v>-3.7702373847487101</v>
      </c>
    </row>
    <row r="29" spans="2:6" ht="15">
      <c r="E29" s="170">
        <v>5.1331704138632226</v>
      </c>
      <c r="F29" s="170">
        <v>-3.8208577986635559</v>
      </c>
    </row>
    <row r="30" spans="2:6" ht="15">
      <c r="E30" s="170">
        <v>5.1929128383544301</v>
      </c>
      <c r="F30" s="170">
        <v>-3.8836373907410113</v>
      </c>
    </row>
    <row r="31" spans="2:6" ht="15">
      <c r="E31" s="170">
        <v>5.2525657180465677</v>
      </c>
      <c r="F31" s="170">
        <v>-3.9824470999944515</v>
      </c>
    </row>
    <row r="32" spans="2:6" ht="15">
      <c r="E32" s="170">
        <v>5.2723076651382659</v>
      </c>
      <c r="F32" s="170">
        <v>-4.2607771931524345</v>
      </c>
    </row>
    <row r="33" spans="5:6" ht="15">
      <c r="E33" s="170">
        <v>5.5565772731356802</v>
      </c>
      <c r="F33" s="170">
        <v>-4.5450468011492484</v>
      </c>
    </row>
    <row r="34" spans="5:6" ht="15">
      <c r="E34" s="170">
        <v>5.5641685299999999</v>
      </c>
      <c r="F34" s="170">
        <v>-4.5743422000000002</v>
      </c>
    </row>
    <row r="35" spans="5:6" ht="15">
      <c r="E35" s="170">
        <v>5.5641685299999999</v>
      </c>
      <c r="F35" s="170">
        <v>-3.9235037000000004</v>
      </c>
    </row>
    <row r="36" spans="5:6" ht="15">
      <c r="E36" s="170">
        <v>5.5691749799999997</v>
      </c>
      <c r="F36" s="170">
        <v>-3.793336</v>
      </c>
    </row>
    <row r="37" spans="5:6" ht="15">
      <c r="E37" s="170">
        <v>5.5892007800000005</v>
      </c>
      <c r="F37" s="170">
        <v>-3.6962108700000003</v>
      </c>
    </row>
    <row r="38" spans="5:6" ht="15">
      <c r="E38" s="170">
        <v>5.6372627</v>
      </c>
      <c r="F38" s="170">
        <v>-3.5750547800000003</v>
      </c>
    </row>
    <row r="39" spans="5:6" ht="15">
      <c r="E39" s="170">
        <v>5.7083542899999999</v>
      </c>
      <c r="F39" s="170">
        <v>-3.4669154600000001</v>
      </c>
    </row>
    <row r="40" spans="5:6" ht="15">
      <c r="E40" s="170">
        <v>5.7994716799999999</v>
      </c>
      <c r="F40" s="170">
        <v>-3.3747967800000001</v>
      </c>
    </row>
    <row r="41" spans="5:6" ht="15">
      <c r="E41" s="170">
        <v>5.9076110000000002</v>
      </c>
      <c r="F41" s="170">
        <v>-3.3027039000000005</v>
      </c>
    </row>
    <row r="42" spans="5:6" ht="15">
      <c r="E42" s="170">
        <v>6.0277658000000001</v>
      </c>
      <c r="F42" s="170">
        <v>-3.2536406900000001</v>
      </c>
    </row>
    <row r="43" spans="5:6" ht="15">
      <c r="E43" s="170">
        <v>6.1549296299999998</v>
      </c>
      <c r="F43" s="170">
        <v>-3.22960973</v>
      </c>
    </row>
    <row r="44" spans="5:6" ht="15">
      <c r="E44" s="170">
        <v>6.2650715300000002</v>
      </c>
      <c r="F44" s="170">
        <v>-3.2286084400000004</v>
      </c>
    </row>
    <row r="45" spans="5:6" ht="15">
      <c r="E45" s="170">
        <v>6.36319795</v>
      </c>
      <c r="F45" s="170">
        <v>-3.2446290800000002</v>
      </c>
    </row>
  </sheetData>
  <mergeCells count="4">
    <mergeCell ref="B7:C7"/>
    <mergeCell ref="E7:F7"/>
    <mergeCell ref="A5:G5"/>
    <mergeCell ref="A6:G6"/>
  </mergeCells>
  <phoneticPr fontId="6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Introduction</vt:lpstr>
      <vt:lpstr>VV &amp; TS &amp; DIR</vt:lpstr>
      <vt:lpstr>Cryostat &amp; CST</vt:lpstr>
      <vt:lpstr>CS &amp; PF coils</vt:lpstr>
      <vt:lpstr>VS coils</vt:lpstr>
      <vt:lpstr>Correction coils</vt:lpstr>
      <vt:lpstr>ELM coils</vt:lpstr>
      <vt:lpstr>Target separatrix</vt:lpstr>
      <vt:lpstr>FW &amp; Divertor</vt:lpstr>
      <vt:lpstr>Min plasma-wall gap</vt:lpstr>
      <vt:lpstr>TF coils busbars</vt:lpstr>
      <vt:lpstr>Field from building</vt:lpstr>
      <vt:lpstr>'CS &amp; PF coils'!OLE_LINK6</vt:lpstr>
    </vt:vector>
  </TitlesOfParts>
  <Company>ITER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ITER</dc:creator>
  <cp:lastModifiedBy>Gribov Yuri</cp:lastModifiedBy>
  <cp:lastPrinted>2011-07-28T15:26:21Z</cp:lastPrinted>
  <dcterms:created xsi:type="dcterms:W3CDTF">2009-12-22T12:29:00Z</dcterms:created>
  <dcterms:modified xsi:type="dcterms:W3CDTF">2016-07-19T12:07:57Z</dcterms:modified>
</cp:coreProperties>
</file>