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208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<sst xmlns="http://schemas.openxmlformats.org/spreadsheetml/2006/main" count="986" uniqueCount="279">
  <si>
    <t>UC-0到UC-N的形式化验证-修改在环的作用</t>
  </si>
  <si>
    <t>案例</t>
  </si>
  <si>
    <t>不同阶段的用例图设计</t>
  </si>
  <si>
    <t>语法规则得分</t>
  </si>
  <si>
    <t>语法修改次数</t>
  </si>
  <si>
    <t>语义规则得分</t>
  </si>
  <si>
    <t>Conveyor Control</t>
  </si>
  <si>
    <t>UC-0</t>
  </si>
  <si>
    <t>7/10分</t>
  </si>
  <si>
    <t>——</t>
  </si>
  <si>
    <t>2/3分</t>
  </si>
  <si>
    <t>UC-N</t>
  </si>
  <si>
    <t>10/10分</t>
  </si>
  <si>
    <t>3/3分</t>
  </si>
  <si>
    <t>Heating Control</t>
  </si>
  <si>
    <t>6/10分</t>
  </si>
  <si>
    <t>1/2分</t>
  </si>
  <si>
    <t>2/2分</t>
  </si>
  <si>
    <t>Traffic Control</t>
  </si>
  <si>
    <t>8/10分</t>
  </si>
  <si>
    <t>1/5分</t>
  </si>
  <si>
    <t>5/5分</t>
  </si>
  <si>
    <t>Elevator control</t>
  </si>
  <si>
    <t>1/4分</t>
  </si>
  <si>
    <t>4/4分</t>
  </si>
  <si>
    <t>Car Wash Station</t>
  </si>
  <si>
    <t>9/10分</t>
  </si>
  <si>
    <t>Underground Car Park</t>
  </si>
  <si>
    <t>2/4分</t>
  </si>
  <si>
    <t>Empty Bottle Removal</t>
  </si>
  <si>
    <t>Coffee Maker</t>
  </si>
  <si>
    <t>2/5分</t>
  </si>
  <si>
    <t>Feedforward Control Conveyor</t>
  </si>
  <si>
    <t>Ratio Control Mixing</t>
  </si>
  <si>
    <t>0/3分</t>
  </si>
  <si>
    <t>PID Temperature Control Gas Turbine</t>
  </si>
  <si>
    <t>0/2分</t>
  </si>
  <si>
    <t>PID Level Control Distillation Column</t>
  </si>
  <si>
    <t>PID Flow Control Water Treatment</t>
  </si>
  <si>
    <t>1/3分</t>
  </si>
  <si>
    <t>PID ph Control</t>
  </si>
  <si>
    <t>Spray Station</t>
  </si>
  <si>
    <t>liquid mixing application</t>
  </si>
  <si>
    <t>Sequential Motor Control</t>
  </si>
  <si>
    <t>Two Way Switch Logic</t>
  </si>
  <si>
    <t>0/1分</t>
  </si>
  <si>
    <t>1/1分</t>
  </si>
  <si>
    <t>water pump</t>
  </si>
  <si>
    <t>absolute value</t>
  </si>
  <si>
    <t>语法平均修改</t>
  </si>
  <si>
    <t>语义修改次数</t>
  </si>
  <si>
    <t>语义一致性验证的修改对于代码生成的影响</t>
  </si>
  <si>
    <t>精化操作方法</t>
  </si>
  <si>
    <t>语法错误个数</t>
  </si>
  <si>
    <t>语义验证得分</t>
  </si>
  <si>
    <t>（仅操作1）效果不好的原因</t>
  </si>
  <si>
    <t>精化操作1</t>
  </si>
  <si>
    <t>忽略了三个工作站</t>
  </si>
  <si>
    <t>精化操作1+精化操作2</t>
  </si>
  <si>
    <t>超时，一个小时没有验证完，error的判断太过复杂，一致性验证在环的结果最后是一个简化的方案</t>
  </si>
  <si>
    <t>未进行一致性验证的UC专注于定时器需求，偏离了原始需求</t>
  </si>
  <si>
    <t>.</t>
  </si>
  <si>
    <t>0/4分</t>
  </si>
  <si>
    <t>电梯的代码依赖于动态验证，静态分析验证不便，但是经过了一致性验证的需求生成的代码在功能上更齐全一点，涉及到了限位开关</t>
  </si>
  <si>
    <t>提示了一次补全case的逻辑（仅精化1时）</t>
  </si>
  <si>
    <t>存在有M20和M30冲突未复原的情况</t>
  </si>
  <si>
    <t>简单需求，有无一致性验证没有较大区别</t>
  </si>
  <si>
    <t>未经过一致性验证的方案紧急按钮的优先级不对</t>
  </si>
  <si>
    <t>验证超时，LLM陷入不断循环修改反馈运算的部分，超过最大修改次数</t>
  </si>
  <si>
    <t>超时，没有验证完，但精化1+精化2的效果则将代码简化成了一个很简单的逻辑结构</t>
  </si>
  <si>
    <t>精化过头，运算较为复杂，出现了很多针对复杂运算的未定义的函数块：REAL_TO_REAL, TIME_TO_REAL等，正好五次以内编译通过</t>
  </si>
  <si>
    <t>该案例还是编译成功了</t>
  </si>
  <si>
    <t>在形式化验证修改时因为过于关注“时间变量”的设置，耽误了3次以上的修改次数</t>
  </si>
  <si>
    <t>4.按下按钮S3，关闭S1 S2,开启M电机搅拌，然后开启阀门V1，输出液罐液体 此约束耗费了较多的改动，前后两种方法都是</t>
  </si>
  <si>
    <t>需要多次调试和反例才理解依次启动和step的切换状态来实现顺序启动</t>
  </si>
  <si>
    <t>逻辑错误，没有往异或的逻辑方向去改进</t>
  </si>
  <si>
    <t>3/5分</t>
  </si>
  <si>
    <t>随着修改的进行，因为不明确SET和RESET的意义，将其与stop_button等搞混</t>
  </si>
  <si>
    <t>简单逻辑，代码实现上几乎没有区别</t>
  </si>
  <si>
    <t>pass@k</t>
  </si>
  <si>
    <t>不含PID</t>
  </si>
  <si>
    <t>34/64=53.125%</t>
  </si>
  <si>
    <t>100%编译通过率</t>
  </si>
  <si>
    <t>33/52</t>
  </si>
  <si>
    <t>49/64=76.5625%</t>
  </si>
  <si>
    <t>14/20=0.7</t>
  </si>
  <si>
    <t>46/52</t>
  </si>
  <si>
    <t>Patterns设计对于生成CTL/LTL等形式化规约表达式的作用（修改次数限定3次）</t>
  </si>
  <si>
    <t>回复的提示词：1.remove the keywords like{PLC_END},{PLC_START} the expression must obey the syntax of nuxmv 2.filling the blank of {1},{2}...et 3.just follow these rules and translate the patterns into CTL/LTL</t>
  </si>
  <si>
    <t>案例-一致性验证后的UC</t>
  </si>
  <si>
    <t>形式化规约生成方式</t>
  </si>
  <si>
    <t>语义一致性情况【对原始需求覆盖率（生成的CTL/LTL总数）】</t>
  </si>
  <si>
    <t>效果差异的原因</t>
  </si>
  <si>
    <t>Patterns+CTL/LTL</t>
  </si>
  <si>
    <t>3/3（6）</t>
  </si>
  <si>
    <t>直接生成的方案将传送带启动以及传送带运行速度视为了一种状态</t>
  </si>
  <si>
    <t>CTL/LTL直接生成</t>
  </si>
  <si>
    <t>2/2（6）</t>
  </si>
  <si>
    <t>较为简单，而且语法错误在指明了“需要满足nuxmv工具”后无需额外补充领域知识，只用到了few-shot形式的语法补充材料即可达到效果</t>
  </si>
  <si>
    <t>2/2（5）</t>
  </si>
  <si>
    <t>5/5（7）</t>
  </si>
  <si>
    <t>有些隐藏的设计条件无法识别出：例如不能同时亮起两种灯</t>
  </si>
  <si>
    <t>4/5（4）</t>
  </si>
  <si>
    <t>Elevator Control</t>
  </si>
  <si>
    <t>4/4（7）</t>
  </si>
  <si>
    <t>完全没有识别出精化需求中的开关门情况</t>
  </si>
  <si>
    <t>2/4（5）</t>
  </si>
  <si>
    <t>3/3（7）</t>
  </si>
  <si>
    <t>无法识别出洗车流程</t>
  </si>
  <si>
    <t>2/3（4）</t>
  </si>
  <si>
    <t>4/4（8）</t>
  </si>
  <si>
    <t>逻辑较为简单，两者无明显区别</t>
  </si>
  <si>
    <t>4/4（5）</t>
  </si>
  <si>
    <t>2/2（4）</t>
  </si>
  <si>
    <t>直接生成的方案更多关注在传感器和传送带失效的边界条件</t>
  </si>
  <si>
    <t>1/2（4）</t>
  </si>
  <si>
    <t>5/5（6）</t>
  </si>
  <si>
    <t>混淆了搅拌罐和咖啡的罐子</t>
  </si>
  <si>
    <t>3/5 (6)</t>
  </si>
  <si>
    <t>3/3（8）</t>
  </si>
  <si>
    <t>遗忘了负载在阈值内</t>
  </si>
  <si>
    <t>2/3（6）</t>
  </si>
  <si>
    <t>3/3（10）</t>
  </si>
  <si>
    <t>比例接近100(误差在2),保持速率这一条表示有误</t>
  </si>
  <si>
    <t>2/2（7）</t>
  </si>
  <si>
    <t>简单需求，语法错误甚至更少</t>
  </si>
  <si>
    <t>2/2（9）</t>
  </si>
  <si>
    <t>简单需求，两者无区别</t>
  </si>
  <si>
    <t>过于关注错误日志生成的部分</t>
  </si>
  <si>
    <t>1/3（4）</t>
  </si>
  <si>
    <t>忽略了：两种溶液一直到液位上限前都是在不断注入状态</t>
  </si>
  <si>
    <t>4/5（6）</t>
  </si>
  <si>
    <t>4/4（10）</t>
  </si>
  <si>
    <t>分析后依旧不能准确结合基本流和前后置条件进行CTL/LTL 的转化</t>
  </si>
  <si>
    <t>0/4（4）</t>
  </si>
  <si>
    <t>4/4（18）</t>
  </si>
  <si>
    <t>按下按钮S3，关闭S1 S2,开启M电机搅拌，然后开启阀门V1，输出液罐液体这条约束理解错误</t>
  </si>
  <si>
    <t>3/4（6）</t>
  </si>
  <si>
    <t>3/3（3）</t>
  </si>
  <si>
    <t>顺序启动的LTL构造不对</t>
  </si>
  <si>
    <t>1/1（8）</t>
  </si>
  <si>
    <t>简单逻辑，可以直接生成</t>
  </si>
  <si>
    <t>1/1（4）</t>
  </si>
  <si>
    <t>2/5（20）</t>
  </si>
  <si>
    <t>每一个用例整合的效果不好，初始状态和结束状态设置错误</t>
  </si>
  <si>
    <t>1/5（17）</t>
  </si>
  <si>
    <t xml:space="preserve">absolute value
</t>
  </si>
  <si>
    <t>总结（各平均数）</t>
  </si>
  <si>
    <t>语法错误个数1</t>
  </si>
  <si>
    <t>语法错误个数2</t>
  </si>
  <si>
    <t>修改次数1</t>
  </si>
  <si>
    <t>修改次数2</t>
  </si>
  <si>
    <t>语义一致性1</t>
  </si>
  <si>
    <t>语义一致性2</t>
  </si>
  <si>
    <t>61/64=95.3125%</t>
  </si>
  <si>
    <t>42/64=65.625%</t>
  </si>
  <si>
    <t>Agents4PLC复现</t>
  </si>
  <si>
    <t>语义一致性验证修改次数</t>
  </si>
  <si>
    <t>案例分析</t>
  </si>
  <si>
    <t>1：语法上缺少“；”；语义上缺少随时更新状态的书写</t>
  </si>
  <si>
    <t>用很简单的sensor1+sensor2+sensor3/3即解决完毕</t>
  </si>
  <si>
    <t>0/5分</t>
  </si>
  <si>
    <t>语法错误陷入time类型变量修订不对，超过5次</t>
  </si>
  <si>
    <t>该案例未通过编译</t>
  </si>
  <si>
    <t>电梯的代码依赖于动态验证，静态分析验证不便</t>
  </si>
  <si>
    <t>提示了一次补全case的逻辑</t>
  </si>
  <si>
    <t>语法上忘记end_if后面添加“;”</t>
  </si>
  <si>
    <t>还是语法错误，end_if 后面全没有“；”</t>
  </si>
  <si>
    <t>语法方面：错误的构造“触发器”类型以及赋值错误“Forbidden to assign output variables in an FB call.”后续修改超过最大次数5</t>
  </si>
  <si>
    <t>超时，没有验证完</t>
  </si>
  <si>
    <t>运算超时</t>
  </si>
  <si>
    <t>验证超时，pid的代码运算量较大</t>
  </si>
  <si>
    <t>语法上很多逻辑没有补全造成语法错误，并且调用一些未定义的函数；语义上验证超时</t>
  </si>
  <si>
    <t>验证超时</t>
  </si>
  <si>
    <t>语法方面是老问题“；”忘记加</t>
  </si>
  <si>
    <t>语法依旧是老问题，end_if后面忘记加入";"，但是逻辑方面一次就对</t>
  </si>
  <si>
    <t>全部超时，没有明确的错误处理逻辑。虽然程序在ELSE分支中将所有电机关闭，但没有明确的逻辑来处理异常情况或边界条件。这种缺乏错误处理的情况可能导致形式化验证工具无法验证程序在异常情况下的行为。</t>
  </si>
  <si>
    <t>通过规划直接确定了简单的异或逻辑</t>
  </si>
  <si>
    <t>语法上依旧是未加“；”的问题；语义上完全没有理解set，reset指令是用户手动控制系统而非一个本身约束系统的条件</t>
  </si>
  <si>
    <t>依旧使用了“METHOD”...“END_METHOD”关键词,语法修改一次后无报错；语义上在给出了使用DINT来解决溢出问题后，产生了新的语法错误，之后还陷入各种未定义的TO_INT,DINT_TO_INT等未定义函数的无效调用中</t>
  </si>
  <si>
    <t>编译通过率</t>
  </si>
  <si>
    <t>32/64=50%</t>
  </si>
  <si>
    <t>17/20=0.85</t>
  </si>
  <si>
    <t>18/20=90%</t>
  </si>
  <si>
    <t>10/20=0.5</t>
  </si>
  <si>
    <t>32/52</t>
  </si>
  <si>
    <t>14/16=0.875</t>
  </si>
  <si>
    <t>10/16=62.5%</t>
  </si>
  <si>
    <t>GPT-O3mini的效果</t>
  </si>
  <si>
    <t>未通过编译</t>
  </si>
  <si>
    <t>不含PID的部分</t>
  </si>
  <si>
    <t>45/64=70.3125%</t>
  </si>
  <si>
    <t>19/20=95%</t>
  </si>
  <si>
    <t>13/20=0.65</t>
  </si>
  <si>
    <t>45/52=86.5%</t>
  </si>
  <si>
    <t>15/16=93.75%</t>
  </si>
  <si>
    <t>R2IL(O3-mini)的效果</t>
  </si>
  <si>
    <t>生成记录</t>
  </si>
  <si>
    <t>无异常，直接正确</t>
  </si>
  <si>
    <t>语法方面：出现了一个未定义的real（）函数；语义方面：存在极端值反例未处理，后通过交互修改选择了一种简单逻辑进行了实现</t>
  </si>
  <si>
    <t>语法方面：IF语句中重复使用THEN的问题；语义方面完全正确</t>
  </si>
  <si>
    <t>无语法错误；语义方面：第一次生成的代码没有限制楼层参数异常的情况，第二次修改后全部满足</t>
  </si>
  <si>
    <t>语法方面end_if后面少了“;”；</t>
  </si>
  <si>
    <t>语法方面出现了只给出注释未补全逻辑的情况（通常是ELSE后面不给具体的实现，只有注释），语义方面在更新x1，x2上刚开始有混淆，更新后正确</t>
  </si>
  <si>
    <t>语法方面：出现了未补全的逻辑</t>
  </si>
  <si>
    <t>语法方面：报错Invalid simple expression在定义const类型变量时；语义方面：无法解决int类型溢出的问题</t>
  </si>
  <si>
    <t>无语法错误；语义方面：PID运算验证超时</t>
  </si>
  <si>
    <t>语法方面：出现了dt做变量名的情况；语义方面：PID运算验证超时</t>
  </si>
  <si>
    <t>无语法错误；语义方面：第一次生成的代码没有解决S3搅拌的逻辑</t>
  </si>
  <si>
    <t>语法方面：TIME类型的赋值使用了“T#2S”这种非法赋值，并且出现了未定义的Time（）函数；语义方面无误</t>
  </si>
  <si>
    <t>无语法错误；语义方面纠结了两次溢出问题</t>
  </si>
  <si>
    <t>52/64=81.25%</t>
  </si>
  <si>
    <t>50/52=96.2%</t>
  </si>
  <si>
    <t>Agents4PLC（gpt-o3-mini）</t>
  </si>
  <si>
    <t>无语法错误；语义方面：提示一次后才利用bool类型变量方便验证</t>
  </si>
  <si>
    <t>语法方面：出现了未补全的逻辑；语义方面一次通过</t>
  </si>
  <si>
    <t>语法方面：出现了TIME类型变量不正确赋值、END_CONST后面接了“;”、缺少END_PROGRAM；规定修改次数其间没有通过编译</t>
  </si>
  <si>
    <t>语法方面：缺少END_PROGRAM，变量定义在program之外；</t>
  </si>
  <si>
    <t>语法方面：无异常；语义方面：初次生成时没有紧急按钮设计</t>
  </si>
  <si>
    <t>语法方面：无异常；语义方面：也无法处理整数溢出问题</t>
  </si>
  <si>
    <t>语法方面：无异常；语义方面：验证超时</t>
  </si>
  <si>
    <t>语法方面：采用了先定义FUNCTION BLOCK后用program调用的方式，但是迭代修改中出现了“错误调用”，“未提前定义的函数REAL()”,"缺少end_program"，超过最大修改次数，未通过编译</t>
  </si>
  <si>
    <t>语法上：依旧出现了未定义的函数“TO_REAL”,"SysTimer",未知的变量"T_PLC_MS"，未通过编译</t>
  </si>
  <si>
    <t>语法方面：出现了dt做变量名的情况以及缺少"END_PROGRAM"；语义方面：PID运算验证超时，包括液位影响的酸碱注入逻辑</t>
  </si>
  <si>
    <t>语法方面：无异常；语义方面：初次生成的没有区分液体1，液体2的情况以及液位到达顶点后停止注入</t>
  </si>
  <si>
    <t>语法上：出现了未补全的逻辑（仅有注释）；语义上：一开始忽视了电机不能同时启动的需求</t>
  </si>
  <si>
    <t>语法上：出现了end_if后未加; 语义上一开始没有理解SET,RESET的功能</t>
  </si>
  <si>
    <t>语法方面无异常；语义上提示了三次想出的用符号位解决整数溢出问题</t>
  </si>
  <si>
    <t>43/64=67.18%</t>
  </si>
  <si>
    <t>43/52=82.7%</t>
  </si>
  <si>
    <t>LLM4PLC复现(gpt-4o)</t>
  </si>
  <si>
    <t>语法方面：和step7的语法不太一样，总是采用“data_block”和“organization_block”这种写法，并且ELSE if的写法错误，出现未知的语法“INITIALIZATION”；语义上提示一次后才利用bool类型变量方便验证</t>
  </si>
  <si>
    <t>语法方面：出现了多个未定义的函数直接使用：TIME(),T_PLC_MS()，以及使用异种类型的变量进行运算，未通过编译</t>
  </si>
  <si>
    <t>语法方面：出现了TIMER和TON用法的混淆以及错误赋值方式（TIMER应为：纯数类型，而非T#4S这种形式）；语义上无法完成向上/下运动中暂停的功能，仅有开关门的逻辑</t>
  </si>
  <si>
    <t>语法方面：无异常；语义方面：似乎无法解决洗车状态的正常转换</t>
  </si>
  <si>
    <t>语法方面：缺少END_PROGRAM等关键词；语义方面：状态机过于复杂且无法根据反例有效进行修改</t>
  </si>
  <si>
    <t>语法方面：出现了未定义的常量“STATE_IDLE”；语义方面问题不大</t>
  </si>
  <si>
    <t>语法方面：结构不完整，缺少PROGRAM...END_PROGRAM的声明，且一直没有检查出来如何修改，未通过编译</t>
  </si>
  <si>
    <t>语法方面：仍有结构不完整的情况以及end_if后面缺少“；”，且在修改过程中容易反复犯同样的错误，未通过编译</t>
  </si>
  <si>
    <t>语法方面：出现了不支持的string类型变量，以及结构错误（变量定义在program之外）；语义方面因为过于依赖状态机变换反而实现的方法很复杂且功能错误，超过修改次数</t>
  </si>
  <si>
    <t>语法方面：依旧是结构不完整以及end_if后面缺少“；”；语义上倒是没有太多问题</t>
  </si>
  <si>
    <t>语法方面：依旧容易缺少PROGRAM..END_PROGRAM这种结构；语义方面正确</t>
  </si>
  <si>
    <t>语法方面：出现了多个错误，除了传统的缺少PROGRAM..END_PROGRAM这种结构，还有未定义的TIME()获取时间的函数等，不断反馈语法错误结果，其余问题似乎已经解决，但是结构缺少始终无法弥补，推测“仅有缺结构问题时，它可以改过来”，但是存在多个问题时，它似乎处理不了复杂的推理错误原因的任务，最终没有通过编译</t>
  </si>
  <si>
    <t>老问题，没通过编译</t>
  </si>
  <si>
    <t>语法方面：老问题，但解决了；但是功能方面没有推理得出SET/RESET如何控制锁定水泵以及控制电机开启</t>
  </si>
  <si>
    <t>语法方面：出现了错误的定义变量的关键词“VARIABLE”以及end_case后缺少";";语义上正确</t>
  </si>
  <si>
    <t>19/52</t>
  </si>
  <si>
    <t>LLM4PLC复现(o3-mini)</t>
  </si>
  <si>
    <t>语法方面:缺少了END_PROGRAM;语义方面：第一次生成时功能“按下暂停按钮，传送带停止”有错误，后改正</t>
  </si>
  <si>
    <t>语法方面：本无语法错误，但是修改时又容易犯错，例如：“缺少END_PROGRAM”；语义方面：修改了三次关于温度调节加热设备的功能</t>
  </si>
  <si>
    <t>语法方面：出现了timer这种不正确的关键字做变量的写法以及begin..end错误用法，且一直无法解决timer问题，未通过编译</t>
  </si>
  <si>
    <t>语法方面：出现了INT和boolean数据不匹配的转换以及DOWNTO的错误用法（missing to），语义方面：电梯的代码依赖于动态验证，静态分析验证不便</t>
  </si>
  <si>
    <t>语法方面：end_case和end_if后忘记“；”,更改过程中又出现了TIME类型变量的错误赋值（TIME := T#500ms这种）；语义方面经历两次超时后改了写法，验证通过</t>
  </si>
  <si>
    <t>语法方面：缺失PROGRAM..END_PROGRAM等结构以及begin..end这种错误的用法;语义方面：功能不对，和验证的逻辑完全相反，且无法解决</t>
  </si>
  <si>
    <t>简单逻辑，代码功能无误</t>
  </si>
  <si>
    <t>语法方面：首次生成时出现了缺少“PROGRAM..END_PROGRAM”以及end_if后缺少“；”，begin..end的错误应用；语义方面：一开始没有正确的设计不含牛奶的咖啡的输出情况</t>
  </si>
  <si>
    <t>语法方面：无错误；语义方面：验证超时且LLM没有给出另一种写法，默认为无法解决</t>
  </si>
  <si>
    <t>语法方面：出现了“begin..end”的错误用法，语义方面：将增大/减小输入速率抽象为简单的逻辑，完成实现</t>
  </si>
  <si>
    <t>语法方面：依旧是缺少“PROGRAM...END_PROGRAM”这样的结构以及TIME类型变量的错误赋值（TIME := T#3s）语义方面：无误</t>
  </si>
  <si>
    <t>语法方面：错误使用“begin..end”，以及将临时变量当常量用.修改过程中又犯了缺少“program..end_program”的问题，最终未通过编译</t>
  </si>
  <si>
    <t>语法方面：出现了未完成的case部分（甚至重复出现），以及“begin..end”错误用法，语义方面：错误理解了编程意图，超过最大修改次数也无法满足约束</t>
  </si>
  <si>
    <t>语法方面：又忘了“PROGRAM..END_PORGRAM”,以及END_IF后的“;”语义方面：未识别出SET,RESET真正的逻辑，修改中还出现了未定义的函数块调用以及常见的语法错误，最终超过最大修改次数</t>
  </si>
  <si>
    <t>语法方面：end_if后又忘了加“;”以及缺少“END_FUNCTION_BLOCK”；语义方面：修改过程中出现了未定义的转换函数DINT()，以及整型溢出，STEP 7不兼容的LINT类型变量</t>
  </si>
  <si>
    <t>26/52</t>
  </si>
  <si>
    <t>RQ1:直接生成CTL</t>
  </si>
  <si>
    <t>RQ1:Pattern</t>
  </si>
  <si>
    <t>4/5分</t>
  </si>
  <si>
    <t>0/7分</t>
  </si>
  <si>
    <t>3/7分</t>
  </si>
  <si>
    <t>0/6分</t>
  </si>
  <si>
    <t>3/6分</t>
  </si>
  <si>
    <t>2/7分</t>
  </si>
  <si>
    <t>1/7分</t>
  </si>
  <si>
    <t>3/8分</t>
  </si>
  <si>
    <t>14/58</t>
  </si>
  <si>
    <t>30/58</t>
  </si>
  <si>
    <t>修复后：</t>
  </si>
  <si>
    <t>直接生成的方法仍有7个语法错误集中在第二个案例“spray station”中</t>
  </si>
  <si>
    <t>Pattern的仍有1个语法错误在water pump案例中</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</si>
</sst>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scheme val="minor"/>
    </font>
    <font>
      <b/>
      <sz val="11"/>
      <color theme="1"/>
      <name val="宋体"/>
      <charset val="134"/>
      <scheme val="minor"/>
    </font>
    <font>
      <sz val="9"/>
      <color theme="1"/>
      <name val="宋体"/>
      <charset val="134"/>
      <scheme val="minor"/>
    </font>
    <font>
      <sz val="8"/>
      <color theme="1"/>
      <name val="宋体"/>
      <charset val="134"/>
      <scheme val="minor"/>
    </font>
    <font>
      <b/>
      <sz val="12"/>
      <color theme="1"/>
      <name val="宋体"/>
      <charset val="134"/>
      <scheme val="minor"/>
    </font>
    <font>
      <sz val="12"/>
      <color theme="1"/>
      <name val="宋体"/>
      <charset val="134"/>
      <scheme val="minor"/>
    </font>
    <font>
      <sz val="8"/>
      <name val="宋体"/>
      <charset val="134"/>
      <scheme val="minor"/>
    </font>
    <font>
      <sz val="11"/>
      <name val="宋体"/>
      <charset val="134"/>
      <scheme val="minor"/>
    </font>
    <font>
      <sz val="11"/>
      <color rgb="FFFF0000"/>
      <name val="宋体"/>
      <charset val="134"/>
      <scheme val="minor"/>
    </font>
    <font>
      <sz val="8"/>
      <color rgb="FFFF0000"/>
      <name val="宋体"/>
      <charset val="134"/>
      <scheme val="minor"/>
    </font>
    <font>
      <u/>
      <sz val="11"/>
      <color rgb="FF0000FF"/>
      <name val="宋体"/>
      <charset val="0"/>
      <scheme val="minor"/>
    </font>
    <font>
      <sz val="6"/>
      <color theme="1"/>
      <name val="宋体"/>
      <charset val="134"/>
      <scheme val="minor"/>
    </font>
    <font>
      <sz val="10"/>
      <color theme="1"/>
      <name val="宋体"/>
      <charset val="134"/>
      <scheme val="minor"/>
    </font>
    <font>
      <sz val="8"/>
      <color theme="6" tint="-0.5"/>
      <name val="宋体"/>
      <charset val="134"/>
      <scheme val="minor"/>
    </font>
    <font>
      <sz val="8"/>
      <color rgb="FF7030A0"/>
      <name val="宋体"/>
      <charset val="134"/>
      <scheme val="minor"/>
    </font>
    <font>
      <u/>
      <sz val="11"/>
      <color rgb="FF800080"/>
      <name val="宋体"/>
      <charset val="0"/>
      <scheme val="minor"/>
    </font>
    <font>
      <sz val="8"/>
      <color theme="9"/>
      <name val="宋体"/>
      <charset val="134"/>
      <scheme val="minor"/>
    </font>
    <font>
      <sz val="11"/>
      <color rgb="FF7030A0"/>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2" borderId="1"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2" applyNumberFormat="0" applyFill="0" applyAlignment="0" applyProtection="0">
      <alignment vertical="center"/>
    </xf>
    <xf numFmtId="0" fontId="22" fillId="0" borderId="2" applyNumberFormat="0" applyFill="0" applyAlignment="0" applyProtection="0">
      <alignment vertical="center"/>
    </xf>
    <xf numFmtId="0" fontId="23" fillId="0" borderId="3" applyNumberFormat="0" applyFill="0" applyAlignment="0" applyProtection="0">
      <alignment vertical="center"/>
    </xf>
    <xf numFmtId="0" fontId="23" fillId="0" borderId="0" applyNumberFormat="0" applyFill="0" applyBorder="0" applyAlignment="0" applyProtection="0">
      <alignment vertical="center"/>
    </xf>
    <xf numFmtId="0" fontId="24" fillId="3" borderId="4" applyNumberFormat="0" applyAlignment="0" applyProtection="0">
      <alignment vertical="center"/>
    </xf>
    <xf numFmtId="0" fontId="25" fillId="4" borderId="5" applyNumberFormat="0" applyAlignment="0" applyProtection="0">
      <alignment vertical="center"/>
    </xf>
    <xf numFmtId="0" fontId="26" fillId="4" borderId="4" applyNumberFormat="0" applyAlignment="0" applyProtection="0">
      <alignment vertical="center"/>
    </xf>
    <xf numFmtId="0" fontId="27" fillId="5" borderId="6" applyNumberFormat="0" applyAlignment="0" applyProtection="0">
      <alignment vertical="center"/>
    </xf>
    <xf numFmtId="0" fontId="28" fillId="0" borderId="7" applyNumberFormat="0" applyFill="0" applyAlignment="0" applyProtection="0">
      <alignment vertical="center"/>
    </xf>
    <xf numFmtId="0" fontId="29" fillId="0" borderId="8" applyNumberFormat="0" applyFill="0" applyAlignment="0" applyProtection="0">
      <alignment vertical="center"/>
    </xf>
    <xf numFmtId="0" fontId="30" fillId="6" borderId="0" applyNumberFormat="0" applyBorder="0" applyAlignment="0" applyProtection="0">
      <alignment vertical="center"/>
    </xf>
    <xf numFmtId="0" fontId="31" fillId="7" borderId="0" applyNumberFormat="0" applyBorder="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4" fillId="11"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4" fillId="14" borderId="0" applyNumberFormat="0" applyBorder="0" applyAlignment="0" applyProtection="0">
      <alignment vertical="center"/>
    </xf>
    <xf numFmtId="0" fontId="34" fillId="15" borderId="0" applyNumberFormat="0" applyBorder="0" applyAlignment="0" applyProtection="0">
      <alignment vertical="center"/>
    </xf>
    <xf numFmtId="0" fontId="33" fillId="16" borderId="0" applyNumberFormat="0" applyBorder="0" applyAlignment="0" applyProtection="0">
      <alignment vertical="center"/>
    </xf>
    <xf numFmtId="0" fontId="33" fillId="17"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3" fillId="32" borderId="0" applyNumberFormat="0" applyBorder="0" applyAlignment="0" applyProtection="0">
      <alignment vertical="center"/>
    </xf>
  </cellStyleXfs>
  <cellXfs count="49">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58" fontId="3" fillId="0" borderId="0" xfId="0" applyNumberFormat="1"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10" fontId="0" fillId="0" borderId="0" xfId="0" applyNumberFormat="1">
      <alignment vertical="center"/>
    </xf>
    <xf numFmtId="10" fontId="8" fillId="0" borderId="0" xfId="0" applyNumberFormat="1" applyFont="1">
      <alignment vertical="center"/>
    </xf>
    <xf numFmtId="0" fontId="9" fillId="0" borderId="0" xfId="0" applyFont="1" applyAlignment="1">
      <alignment horizontal="center" vertical="center"/>
    </xf>
    <xf numFmtId="0" fontId="8" fillId="0" borderId="0" xfId="0" applyFont="1" applyAlignment="1">
      <alignment horizontal="center" vertical="center"/>
    </xf>
    <xf numFmtId="0" fontId="2" fillId="0" borderId="0" xfId="0" applyFont="1">
      <alignment vertical="center"/>
    </xf>
    <xf numFmtId="58" fontId="0" fillId="0" borderId="0" xfId="0" applyNumberFormat="1" applyAlignment="1">
      <alignment horizontal="center" vertical="center"/>
    </xf>
    <xf numFmtId="0" fontId="10" fillId="0" borderId="0" xfId="6">
      <alignment vertical="center"/>
    </xf>
    <xf numFmtId="0" fontId="3" fillId="0" borderId="0" xfId="0" applyFont="1">
      <alignment vertical="center"/>
    </xf>
    <xf numFmtId="0" fontId="0" fillId="0" borderId="0" xfId="0" applyFont="1" applyAlignment="1">
      <alignment horizontal="center" vertical="center"/>
    </xf>
    <xf numFmtId="0" fontId="11" fillId="0" borderId="0" xfId="0" applyFont="1" applyAlignment="1">
      <alignment horizontal="center" vertical="center"/>
    </xf>
    <xf numFmtId="0" fontId="3" fillId="0" borderId="0" xfId="0" applyFont="1" applyAlignment="1">
      <alignment horizontal="center" vertical="center" wrapText="1"/>
    </xf>
    <xf numFmtId="0" fontId="9" fillId="0" borderId="0" xfId="0" applyFont="1">
      <alignment vertical="center"/>
    </xf>
    <xf numFmtId="0" fontId="12" fillId="0" borderId="0" xfId="0" applyFont="1" applyFill="1" applyAlignment="1">
      <alignment vertical="center"/>
    </xf>
    <xf numFmtId="0" fontId="12" fillId="0" borderId="0" xfId="0" applyFont="1" applyFill="1" applyAlignment="1">
      <alignment horizontal="center" vertical="center"/>
    </xf>
    <xf numFmtId="0" fontId="6" fillId="0" borderId="0" xfId="0" applyFont="1" applyFill="1" applyAlignment="1">
      <alignment horizontal="center" vertical="center"/>
    </xf>
    <xf numFmtId="0" fontId="9" fillId="0" borderId="0" xfId="0" applyFont="1" applyFill="1" applyAlignment="1">
      <alignment horizontal="center" vertical="center"/>
    </xf>
    <xf numFmtId="0" fontId="13" fillId="0" borderId="0" xfId="0" applyFont="1" applyFill="1" applyAlignment="1">
      <alignment horizontal="center" vertical="center"/>
    </xf>
    <xf numFmtId="0" fontId="4" fillId="0" borderId="0" xfId="0" applyFont="1" applyFill="1" applyAlignment="1">
      <alignment horizontal="center" vertical="center"/>
    </xf>
    <xf numFmtId="0" fontId="5" fillId="0" borderId="0" xfId="0" applyFont="1" applyFill="1" applyAlignment="1">
      <alignment horizontal="center" vertical="center"/>
    </xf>
    <xf numFmtId="58" fontId="6" fillId="0" borderId="0" xfId="0" applyNumberFormat="1" applyFont="1" applyFill="1" applyAlignment="1">
      <alignment horizontal="center" vertical="center"/>
    </xf>
    <xf numFmtId="0" fontId="14" fillId="0" borderId="0" xfId="0" applyFont="1" applyFill="1" applyAlignment="1">
      <alignment horizontal="center" vertical="center"/>
    </xf>
    <xf numFmtId="0" fontId="0" fillId="0" borderId="0" xfId="0" applyAlignment="1">
      <alignment vertical="center"/>
    </xf>
    <xf numFmtId="9" fontId="3" fillId="0" borderId="0" xfId="0" applyNumberFormat="1" applyFont="1" applyAlignment="1">
      <alignment horizontal="center" vertical="center"/>
    </xf>
    <xf numFmtId="0" fontId="15" fillId="0" borderId="0" xfId="6" applyFont="1">
      <alignment vertical="center"/>
    </xf>
    <xf numFmtId="0" fontId="6" fillId="0" borderId="0" xfId="0" applyFont="1" applyAlignment="1">
      <alignment vertical="center"/>
    </xf>
    <xf numFmtId="0" fontId="3" fillId="0" borderId="0" xfId="0" applyFont="1" applyAlignment="1">
      <alignment vertical="center"/>
    </xf>
    <xf numFmtId="0" fontId="15" fillId="0" borderId="0" xfId="6" applyFont="1" applyAlignment="1">
      <alignment vertical="center"/>
    </xf>
    <xf numFmtId="10" fontId="0" fillId="0" borderId="0" xfId="0" applyNumberFormat="1" applyAlignment="1">
      <alignment vertical="center"/>
    </xf>
    <xf numFmtId="0" fontId="16" fillId="0" borderId="0" xfId="0" applyFont="1" applyFill="1" applyAlignment="1">
      <alignment horizontal="center" vertical="center"/>
    </xf>
    <xf numFmtId="0" fontId="14" fillId="0" borderId="0" xfId="0" applyFont="1" applyAlignment="1">
      <alignment vertical="center"/>
    </xf>
    <xf numFmtId="0" fontId="17" fillId="0" borderId="0" xfId="0" applyFont="1" applyAlignment="1">
      <alignment vertical="center"/>
    </xf>
    <xf numFmtId="0" fontId="8" fillId="0" borderId="0" xfId="0" applyFont="1">
      <alignment vertical="center"/>
    </xf>
    <xf numFmtId="10" fontId="0" fillId="0" borderId="0" xfId="0" applyNumberFormat="1" applyAlignment="1">
      <alignment horizontal="center" vertical="center"/>
    </xf>
    <xf numFmtId="9" fontId="3" fillId="0" borderId="0" xfId="0" applyNumberFormat="1" applyFont="1" applyAlignment="1">
      <alignment vertical="center"/>
    </xf>
    <xf numFmtId="0" fontId="3" fillId="0" borderId="0" xfId="0" applyFont="1" applyAlignment="1">
      <alignment horizontal="justify" vertical="center"/>
    </xf>
    <xf numFmtId="0" fontId="3" fillId="0" borderId="0" xfId="0" applyFont="1" applyFill="1" applyAlignment="1">
      <alignment horizontal="center" vertical="center"/>
    </xf>
    <xf numFmtId="58" fontId="9" fillId="0" borderId="0" xfId="0" applyNumberFormat="1" applyFont="1" applyFill="1" applyAlignment="1">
      <alignment horizontal="center" vertical="center"/>
    </xf>
    <xf numFmtId="9" fontId="0" fillId="0" borderId="0" xfId="0" applyNumberFormat="1">
      <alignment vertical="center"/>
    </xf>
    <xf numFmtId="0" fontId="6" fillId="0" borderId="0" xfId="0"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pass@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94"/>
  <sheetViews>
    <sheetView tabSelected="1" zoomScale="145" zoomScaleNormal="145" topLeftCell="A269" workbookViewId="0">
      <selection activeCell="F286" sqref="F286:G286"/>
    </sheetView>
  </sheetViews>
  <sheetFormatPr defaultColWidth="8.72727272727273" defaultRowHeight="14"/>
  <cols>
    <col min="4" max="4" width="9.54545454545454"/>
    <col min="10" max="10" width="12.8181818181818"/>
    <col min="17" max="17" width="9.36363636363636"/>
  </cols>
  <sheetData>
    <row r="1" spans="1:9">
      <c r="A1" s="1" t="s">
        <v>0</v>
      </c>
      <c r="B1" s="2"/>
      <c r="C1" s="2"/>
      <c r="D1" s="2"/>
      <c r="E1" s="2"/>
      <c r="F1" s="2"/>
      <c r="G1" s="2"/>
      <c r="H1" s="2"/>
      <c r="I1" s="2"/>
    </row>
    <row r="2" spans="1:9">
      <c r="A2" t="s">
        <v>1</v>
      </c>
      <c r="B2" s="3" t="s">
        <v>2</v>
      </c>
      <c r="C2" s="2"/>
      <c r="D2" s="3" t="s">
        <v>3</v>
      </c>
      <c r="E2" s="2"/>
      <c r="F2" s="3" t="s">
        <v>4</v>
      </c>
      <c r="G2" s="2"/>
      <c r="H2" s="3" t="s">
        <v>5</v>
      </c>
      <c r="I2" s="2"/>
    </row>
    <row r="3" spans="1:9">
      <c r="A3" s="4" t="s">
        <v>6</v>
      </c>
      <c r="B3" s="4" t="s">
        <v>7</v>
      </c>
      <c r="C3" s="4"/>
      <c r="D3" s="5" t="s">
        <v>8</v>
      </c>
      <c r="E3" s="4"/>
      <c r="F3" s="4" t="s">
        <v>9</v>
      </c>
      <c r="G3" s="4"/>
      <c r="H3" s="5" t="s">
        <v>10</v>
      </c>
      <c r="I3" s="4"/>
    </row>
    <row r="4" spans="1:9">
      <c r="A4" s="4"/>
      <c r="B4" s="4" t="s">
        <v>11</v>
      </c>
      <c r="C4" s="4"/>
      <c r="D4" s="4" t="s">
        <v>12</v>
      </c>
      <c r="E4" s="4"/>
      <c r="F4" s="4">
        <v>1</v>
      </c>
      <c r="G4" s="4"/>
      <c r="H4" s="4" t="s">
        <v>13</v>
      </c>
      <c r="I4" s="4"/>
    </row>
    <row r="5" spans="1:9">
      <c r="A5" s="4" t="s">
        <v>14</v>
      </c>
      <c r="B5" s="4" t="s">
        <v>7</v>
      </c>
      <c r="C5" s="4"/>
      <c r="D5" s="4" t="s">
        <v>15</v>
      </c>
      <c r="E5" s="4"/>
      <c r="F5" s="4" t="s">
        <v>9</v>
      </c>
      <c r="G5" s="4"/>
      <c r="H5" s="4" t="s">
        <v>16</v>
      </c>
      <c r="I5" s="4"/>
    </row>
    <row r="6" spans="1:9">
      <c r="A6" s="4"/>
      <c r="B6" s="4" t="s">
        <v>11</v>
      </c>
      <c r="C6" s="4"/>
      <c r="D6" s="4" t="s">
        <v>12</v>
      </c>
      <c r="E6" s="4"/>
      <c r="F6" s="4">
        <v>2</v>
      </c>
      <c r="G6" s="4"/>
      <c r="H6" s="4" t="s">
        <v>17</v>
      </c>
      <c r="I6" s="4"/>
    </row>
    <row r="7" spans="1:9">
      <c r="A7" s="4" t="s">
        <v>18</v>
      </c>
      <c r="B7" s="4" t="s">
        <v>7</v>
      </c>
      <c r="C7" s="4"/>
      <c r="D7" s="4" t="s">
        <v>19</v>
      </c>
      <c r="E7" s="4"/>
      <c r="F7" s="4" t="s">
        <v>9</v>
      </c>
      <c r="G7" s="4"/>
      <c r="H7" s="4" t="s">
        <v>20</v>
      </c>
      <c r="I7" s="4"/>
    </row>
    <row r="8" spans="1:9">
      <c r="A8" s="4"/>
      <c r="B8" s="4" t="s">
        <v>11</v>
      </c>
      <c r="C8" s="4"/>
      <c r="D8" s="4" t="s">
        <v>12</v>
      </c>
      <c r="E8" s="4"/>
      <c r="F8" s="4">
        <v>2</v>
      </c>
      <c r="G8" s="4"/>
      <c r="H8" s="4" t="s">
        <v>21</v>
      </c>
      <c r="I8" s="4"/>
    </row>
    <row r="9" spans="1:9">
      <c r="A9" s="4" t="s">
        <v>22</v>
      </c>
      <c r="B9" s="4" t="s">
        <v>7</v>
      </c>
      <c r="C9" s="4"/>
      <c r="D9" s="4" t="s">
        <v>19</v>
      </c>
      <c r="E9" s="4"/>
      <c r="F9" s="4" t="s">
        <v>9</v>
      </c>
      <c r="G9" s="4"/>
      <c r="H9" s="4" t="s">
        <v>23</v>
      </c>
      <c r="I9" s="4"/>
    </row>
    <row r="10" spans="1:9">
      <c r="A10" s="4"/>
      <c r="B10" s="4" t="s">
        <v>11</v>
      </c>
      <c r="C10" s="4"/>
      <c r="D10" s="4" t="s">
        <v>12</v>
      </c>
      <c r="E10" s="4"/>
      <c r="F10" s="4">
        <v>1</v>
      </c>
      <c r="G10" s="4"/>
      <c r="H10" s="4" t="s">
        <v>24</v>
      </c>
      <c r="I10" s="4"/>
    </row>
    <row r="11" spans="1:9">
      <c r="A11" s="4" t="s">
        <v>25</v>
      </c>
      <c r="B11" s="4" t="s">
        <v>7</v>
      </c>
      <c r="C11" s="4"/>
      <c r="D11" s="4" t="s">
        <v>26</v>
      </c>
      <c r="E11" s="4"/>
      <c r="F11" s="4" t="s">
        <v>9</v>
      </c>
      <c r="G11" s="4"/>
      <c r="H11" s="4" t="s">
        <v>10</v>
      </c>
      <c r="I11" s="4"/>
    </row>
    <row r="12" spans="1:9">
      <c r="A12" s="4"/>
      <c r="B12" s="4" t="s">
        <v>11</v>
      </c>
      <c r="C12" s="4"/>
      <c r="D12" s="4" t="s">
        <v>12</v>
      </c>
      <c r="E12" s="4"/>
      <c r="F12" s="4">
        <v>2</v>
      </c>
      <c r="G12" s="4"/>
      <c r="H12" s="4" t="s">
        <v>13</v>
      </c>
      <c r="I12" s="4"/>
    </row>
    <row r="13" spans="1:9">
      <c r="A13" s="4" t="s">
        <v>27</v>
      </c>
      <c r="B13" s="4" t="s">
        <v>7</v>
      </c>
      <c r="C13" s="4"/>
      <c r="D13" s="4" t="s">
        <v>8</v>
      </c>
      <c r="E13" s="4"/>
      <c r="F13" s="4" t="s">
        <v>9</v>
      </c>
      <c r="G13" s="4"/>
      <c r="H13" s="4" t="s">
        <v>28</v>
      </c>
      <c r="I13" s="4"/>
    </row>
    <row r="14" spans="1:9">
      <c r="A14" s="4"/>
      <c r="B14" s="4" t="s">
        <v>11</v>
      </c>
      <c r="C14" s="4"/>
      <c r="D14" s="4" t="s">
        <v>12</v>
      </c>
      <c r="E14" s="4"/>
      <c r="F14" s="4">
        <v>2</v>
      </c>
      <c r="G14" s="4"/>
      <c r="H14" s="4" t="s">
        <v>24</v>
      </c>
      <c r="I14" s="4"/>
    </row>
    <row r="15" spans="1:9">
      <c r="A15" s="4" t="s">
        <v>29</v>
      </c>
      <c r="B15" s="4" t="s">
        <v>7</v>
      </c>
      <c r="C15" s="4"/>
      <c r="D15" s="4" t="s">
        <v>19</v>
      </c>
      <c r="E15" s="4"/>
      <c r="F15" s="4" t="s">
        <v>9</v>
      </c>
      <c r="G15" s="4"/>
      <c r="H15" s="4" t="s">
        <v>16</v>
      </c>
      <c r="I15" s="4"/>
    </row>
    <row r="16" spans="1:9">
      <c r="A16" s="4"/>
      <c r="B16" s="4" t="s">
        <v>11</v>
      </c>
      <c r="C16" s="4"/>
      <c r="D16" s="4" t="s">
        <v>12</v>
      </c>
      <c r="E16" s="4"/>
      <c r="F16" s="4">
        <v>1</v>
      </c>
      <c r="G16" s="4"/>
      <c r="H16" s="4" t="s">
        <v>17</v>
      </c>
      <c r="I16" s="4"/>
    </row>
    <row r="17" spans="1:9">
      <c r="A17" s="4" t="s">
        <v>30</v>
      </c>
      <c r="B17" s="4" t="s">
        <v>7</v>
      </c>
      <c r="C17" s="4"/>
      <c r="D17" s="4" t="s">
        <v>8</v>
      </c>
      <c r="E17" s="4"/>
      <c r="F17" s="4" t="s">
        <v>9</v>
      </c>
      <c r="G17" s="4"/>
      <c r="H17" s="4" t="s">
        <v>31</v>
      </c>
      <c r="I17" s="4"/>
    </row>
    <row r="18" spans="1:9">
      <c r="A18" s="4"/>
      <c r="B18" s="4" t="s">
        <v>11</v>
      </c>
      <c r="C18" s="4"/>
      <c r="D18" s="4" t="s">
        <v>12</v>
      </c>
      <c r="E18" s="4"/>
      <c r="F18" s="4">
        <v>1</v>
      </c>
      <c r="G18" s="4"/>
      <c r="H18" s="4" t="s">
        <v>21</v>
      </c>
      <c r="I18" s="4"/>
    </row>
    <row r="19" spans="1:9">
      <c r="A19" s="4" t="s">
        <v>32</v>
      </c>
      <c r="B19" s="4" t="s">
        <v>7</v>
      </c>
      <c r="C19" s="4"/>
      <c r="D19" s="4" t="s">
        <v>8</v>
      </c>
      <c r="E19" s="4"/>
      <c r="F19" s="4" t="s">
        <v>9</v>
      </c>
      <c r="G19" s="4"/>
      <c r="H19" s="4" t="s">
        <v>10</v>
      </c>
      <c r="I19" s="4"/>
    </row>
    <row r="20" spans="1:9">
      <c r="A20" s="4"/>
      <c r="B20" s="4" t="s">
        <v>11</v>
      </c>
      <c r="C20" s="4"/>
      <c r="D20" s="4" t="s">
        <v>12</v>
      </c>
      <c r="E20" s="4"/>
      <c r="F20" s="4">
        <v>2</v>
      </c>
      <c r="G20" s="4"/>
      <c r="H20" s="4" t="s">
        <v>13</v>
      </c>
      <c r="I20" s="4"/>
    </row>
    <row r="21" spans="1:9">
      <c r="A21" s="4" t="s">
        <v>33</v>
      </c>
      <c r="B21" s="4" t="s">
        <v>7</v>
      </c>
      <c r="C21" s="4"/>
      <c r="D21" s="4" t="s">
        <v>19</v>
      </c>
      <c r="E21" s="4"/>
      <c r="F21" s="4" t="s">
        <v>9</v>
      </c>
      <c r="G21" s="4"/>
      <c r="H21" s="4" t="s">
        <v>34</v>
      </c>
      <c r="I21" s="4"/>
    </row>
    <row r="22" spans="1:9">
      <c r="A22" s="4"/>
      <c r="B22" s="4" t="s">
        <v>11</v>
      </c>
      <c r="C22" s="4"/>
      <c r="D22" s="4" t="s">
        <v>12</v>
      </c>
      <c r="E22" s="4"/>
      <c r="F22" s="4">
        <v>1</v>
      </c>
      <c r="G22" s="4"/>
      <c r="H22" s="4" t="s">
        <v>13</v>
      </c>
      <c r="I22" s="4"/>
    </row>
    <row r="23" spans="1:9">
      <c r="A23" s="4" t="s">
        <v>35</v>
      </c>
      <c r="B23" s="4" t="s">
        <v>7</v>
      </c>
      <c r="C23" s="4"/>
      <c r="D23" s="4" t="s">
        <v>19</v>
      </c>
      <c r="E23" s="4"/>
      <c r="F23" s="4" t="s">
        <v>9</v>
      </c>
      <c r="G23" s="4"/>
      <c r="H23" s="4" t="s">
        <v>36</v>
      </c>
      <c r="I23" s="4"/>
    </row>
    <row r="24" spans="1:9">
      <c r="A24" s="4"/>
      <c r="B24" s="4" t="s">
        <v>11</v>
      </c>
      <c r="C24" s="4"/>
      <c r="D24" s="4" t="s">
        <v>12</v>
      </c>
      <c r="E24" s="4"/>
      <c r="F24" s="4">
        <v>1</v>
      </c>
      <c r="G24" s="4"/>
      <c r="H24" s="4" t="s">
        <v>17</v>
      </c>
      <c r="I24" s="4"/>
    </row>
    <row r="25" spans="1:9">
      <c r="A25" s="4" t="s">
        <v>37</v>
      </c>
      <c r="B25" s="4" t="s">
        <v>7</v>
      </c>
      <c r="C25" s="4"/>
      <c r="D25" s="4" t="s">
        <v>12</v>
      </c>
      <c r="E25" s="4"/>
      <c r="F25" s="4" t="s">
        <v>9</v>
      </c>
      <c r="G25" s="4"/>
      <c r="H25" s="4" t="s">
        <v>17</v>
      </c>
      <c r="I25" s="4"/>
    </row>
    <row r="26" spans="1:9">
      <c r="A26" s="4"/>
      <c r="B26" s="4" t="s">
        <v>11</v>
      </c>
      <c r="C26" s="4"/>
      <c r="D26" s="4" t="s">
        <v>12</v>
      </c>
      <c r="E26" s="4"/>
      <c r="F26" s="4">
        <v>0</v>
      </c>
      <c r="G26" s="4"/>
      <c r="H26" s="4" t="s">
        <v>17</v>
      </c>
      <c r="I26" s="4"/>
    </row>
    <row r="27" spans="1:9">
      <c r="A27" s="4" t="s">
        <v>38</v>
      </c>
      <c r="B27" s="4" t="s">
        <v>7</v>
      </c>
      <c r="C27" s="4"/>
      <c r="D27" s="4" t="s">
        <v>26</v>
      </c>
      <c r="E27" s="4"/>
      <c r="F27" s="4" t="s">
        <v>9</v>
      </c>
      <c r="G27" s="4"/>
      <c r="H27" s="4" t="s">
        <v>39</v>
      </c>
      <c r="I27" s="4"/>
    </row>
    <row r="28" spans="1:9">
      <c r="A28" s="4"/>
      <c r="B28" s="4" t="s">
        <v>11</v>
      </c>
      <c r="C28" s="4"/>
      <c r="D28" s="4" t="s">
        <v>12</v>
      </c>
      <c r="E28" s="4"/>
      <c r="F28" s="4">
        <v>1</v>
      </c>
      <c r="G28" s="4"/>
      <c r="H28" s="4" t="s">
        <v>13</v>
      </c>
      <c r="I28" s="4"/>
    </row>
    <row r="29" spans="1:9">
      <c r="A29" s="4" t="s">
        <v>40</v>
      </c>
      <c r="B29" s="4" t="s">
        <v>7</v>
      </c>
      <c r="C29" s="4"/>
      <c r="D29" s="4" t="s">
        <v>19</v>
      </c>
      <c r="E29" s="4"/>
      <c r="F29" s="4" t="s">
        <v>9</v>
      </c>
      <c r="G29" s="4"/>
      <c r="H29" s="4" t="s">
        <v>31</v>
      </c>
      <c r="I29" s="4"/>
    </row>
    <row r="30" spans="1:9">
      <c r="A30" s="4"/>
      <c r="B30" s="4" t="s">
        <v>11</v>
      </c>
      <c r="C30" s="4"/>
      <c r="D30" s="4" t="s">
        <v>12</v>
      </c>
      <c r="E30" s="4"/>
      <c r="F30" s="4">
        <v>1</v>
      </c>
      <c r="G30" s="4"/>
      <c r="H30" s="4" t="s">
        <v>21</v>
      </c>
      <c r="I30" s="4"/>
    </row>
    <row r="31" spans="1:9">
      <c r="A31" s="4" t="s">
        <v>41</v>
      </c>
      <c r="B31" s="4" t="s">
        <v>7</v>
      </c>
      <c r="C31" s="4"/>
      <c r="D31" s="4" t="s">
        <v>26</v>
      </c>
      <c r="E31" s="4"/>
      <c r="F31" s="4" t="s">
        <v>9</v>
      </c>
      <c r="G31" s="4"/>
      <c r="H31" s="4" t="s">
        <v>28</v>
      </c>
      <c r="I31" s="4"/>
    </row>
    <row r="32" spans="1:9">
      <c r="A32" s="4"/>
      <c r="B32" s="4" t="s">
        <v>11</v>
      </c>
      <c r="C32" s="4"/>
      <c r="D32" s="4" t="s">
        <v>12</v>
      </c>
      <c r="E32" s="4"/>
      <c r="F32" s="4">
        <v>1</v>
      </c>
      <c r="G32" s="4"/>
      <c r="H32" s="4" t="s">
        <v>24</v>
      </c>
      <c r="I32" s="4"/>
    </row>
    <row r="33" spans="1:9">
      <c r="A33" s="4" t="s">
        <v>42</v>
      </c>
      <c r="B33" s="4" t="s">
        <v>7</v>
      </c>
      <c r="C33" s="4"/>
      <c r="D33" s="4" t="s">
        <v>12</v>
      </c>
      <c r="E33" s="4"/>
      <c r="F33" s="4" t="s">
        <v>9</v>
      </c>
      <c r="G33" s="4"/>
      <c r="H33" s="4" t="s">
        <v>23</v>
      </c>
      <c r="I33" s="4"/>
    </row>
    <row r="34" spans="1:9">
      <c r="A34" s="4"/>
      <c r="B34" s="4" t="s">
        <v>11</v>
      </c>
      <c r="C34" s="4"/>
      <c r="D34" s="4" t="s">
        <v>12</v>
      </c>
      <c r="E34" s="4"/>
      <c r="F34" s="4">
        <v>0</v>
      </c>
      <c r="G34" s="4"/>
      <c r="H34" s="4" t="s">
        <v>24</v>
      </c>
      <c r="I34" s="4"/>
    </row>
    <row r="35" spans="1:9">
      <c r="A35" s="4" t="s">
        <v>43</v>
      </c>
      <c r="B35" s="4" t="s">
        <v>7</v>
      </c>
      <c r="C35" s="4"/>
      <c r="D35" s="4" t="s">
        <v>19</v>
      </c>
      <c r="E35" s="4"/>
      <c r="F35" s="4" t="s">
        <v>9</v>
      </c>
      <c r="G35" s="4"/>
      <c r="H35" s="4" t="s">
        <v>39</v>
      </c>
      <c r="I35" s="4"/>
    </row>
    <row r="36" spans="1:9">
      <c r="A36" s="4"/>
      <c r="B36" s="4" t="s">
        <v>11</v>
      </c>
      <c r="C36" s="4"/>
      <c r="D36" s="4" t="s">
        <v>12</v>
      </c>
      <c r="E36" s="4"/>
      <c r="F36" s="4">
        <v>1</v>
      </c>
      <c r="G36" s="4"/>
      <c r="H36" s="4" t="s">
        <v>13</v>
      </c>
      <c r="I36" s="4"/>
    </row>
    <row r="37" spans="1:9">
      <c r="A37" s="4" t="s">
        <v>44</v>
      </c>
      <c r="B37" s="4" t="s">
        <v>7</v>
      </c>
      <c r="C37" s="4"/>
      <c r="D37" s="4" t="s">
        <v>19</v>
      </c>
      <c r="E37" s="4"/>
      <c r="F37" s="4" t="s">
        <v>9</v>
      </c>
      <c r="G37" s="4"/>
      <c r="H37" s="4" t="s">
        <v>45</v>
      </c>
      <c r="I37" s="4"/>
    </row>
    <row r="38" spans="1:9">
      <c r="A38" s="4"/>
      <c r="B38" s="4" t="s">
        <v>11</v>
      </c>
      <c r="C38" s="4"/>
      <c r="D38" s="4" t="s">
        <v>12</v>
      </c>
      <c r="E38" s="4"/>
      <c r="F38" s="4">
        <v>1</v>
      </c>
      <c r="G38" s="4"/>
      <c r="H38" s="4" t="s">
        <v>46</v>
      </c>
      <c r="I38" s="4"/>
    </row>
    <row r="39" spans="1:9">
      <c r="A39" s="4" t="s">
        <v>47</v>
      </c>
      <c r="B39" s="4" t="s">
        <v>7</v>
      </c>
      <c r="C39" s="4"/>
      <c r="D39" s="4" t="s">
        <v>19</v>
      </c>
      <c r="E39" s="4"/>
      <c r="F39" s="4" t="s">
        <v>9</v>
      </c>
      <c r="G39" s="4"/>
      <c r="H39" s="4" t="s">
        <v>20</v>
      </c>
      <c r="I39" s="4"/>
    </row>
    <row r="40" spans="1:9">
      <c r="A40" s="4"/>
      <c r="B40" s="4" t="s">
        <v>11</v>
      </c>
      <c r="C40" s="4"/>
      <c r="D40" s="4" t="s">
        <v>12</v>
      </c>
      <c r="E40" s="4"/>
      <c r="F40" s="4">
        <v>2</v>
      </c>
      <c r="G40" s="4"/>
      <c r="H40" s="4" t="s">
        <v>31</v>
      </c>
      <c r="I40" s="4"/>
    </row>
    <row r="41" spans="1:9">
      <c r="A41" s="4" t="s">
        <v>48</v>
      </c>
      <c r="B41" s="4" t="s">
        <v>7</v>
      </c>
      <c r="C41" s="4"/>
      <c r="D41" s="4" t="s">
        <v>12</v>
      </c>
      <c r="E41" s="4"/>
      <c r="F41" s="4" t="s">
        <v>9</v>
      </c>
      <c r="G41" s="4"/>
      <c r="H41" s="4" t="s">
        <v>46</v>
      </c>
      <c r="I41" s="4"/>
    </row>
    <row r="42" spans="1:9">
      <c r="A42" s="4"/>
      <c r="B42" s="4" t="s">
        <v>11</v>
      </c>
      <c r="C42" s="4"/>
      <c r="D42" s="4" t="s">
        <v>12</v>
      </c>
      <c r="E42" s="4"/>
      <c r="F42" s="4">
        <v>0</v>
      </c>
      <c r="G42" s="4"/>
      <c r="H42" s="4" t="s">
        <v>46</v>
      </c>
      <c r="I42" s="4"/>
    </row>
    <row r="43" ht="15" spans="1:13">
      <c r="A43" s="6"/>
      <c r="B43" s="7"/>
      <c r="C43" s="7"/>
      <c r="D43" s="7" t="s">
        <v>49</v>
      </c>
      <c r="E43" s="7"/>
      <c r="F43" s="7">
        <f>AVERAGE(F4,F6,F8,F10,F12,F14,F16,F18,F20,F22,F24,F26,F28,F30,F32,F34,F36,F38,F40,F42)</f>
        <v>1.15</v>
      </c>
      <c r="G43" s="7"/>
      <c r="H43" s="7" t="s">
        <v>50</v>
      </c>
      <c r="I43" s="7"/>
      <c r="J43" s="7">
        <v>2.55</v>
      </c>
      <c r="K43" s="7"/>
      <c r="L43" s="10">
        <v>0.391</v>
      </c>
      <c r="M43" s="11">
        <v>0.953</v>
      </c>
    </row>
    <row r="44" spans="1:11">
      <c r="A44" s="6" t="s">
        <v>51</v>
      </c>
      <c r="B44" s="7"/>
      <c r="C44" s="7"/>
      <c r="D44" s="7"/>
      <c r="E44" s="7"/>
      <c r="F44" s="7"/>
      <c r="G44" s="7"/>
      <c r="H44" s="7"/>
      <c r="I44" s="7"/>
      <c r="J44" s="7"/>
      <c r="K44" s="7"/>
    </row>
    <row r="45" spans="1:11">
      <c r="A45" s="7"/>
      <c r="B45" s="7"/>
      <c r="C45" s="7"/>
      <c r="D45" s="7"/>
      <c r="E45" s="7"/>
      <c r="F45" s="7"/>
      <c r="G45" s="7"/>
      <c r="H45" s="7"/>
      <c r="I45" s="7"/>
      <c r="J45" s="7"/>
      <c r="K45" s="7"/>
    </row>
    <row r="46" spans="1:11">
      <c r="A46" t="s">
        <v>1</v>
      </c>
      <c r="B46" s="3" t="s">
        <v>52</v>
      </c>
      <c r="C46" s="2"/>
      <c r="D46" s="3" t="s">
        <v>53</v>
      </c>
      <c r="E46" s="2"/>
      <c r="F46" s="3" t="s">
        <v>4</v>
      </c>
      <c r="G46" s="2"/>
      <c r="H46" s="3" t="s">
        <v>54</v>
      </c>
      <c r="I46" s="2"/>
      <c r="J46" s="3" t="s">
        <v>55</v>
      </c>
      <c r="K46" s="3"/>
    </row>
    <row r="47" spans="1:11">
      <c r="A47" s="4" t="s">
        <v>6</v>
      </c>
      <c r="B47" s="4" t="s">
        <v>56</v>
      </c>
      <c r="C47" s="4"/>
      <c r="D47" s="2">
        <v>3</v>
      </c>
      <c r="E47" s="2"/>
      <c r="F47" s="2">
        <v>3</v>
      </c>
      <c r="G47" s="2"/>
      <c r="H47" s="2" t="s">
        <v>10</v>
      </c>
      <c r="I47" s="2"/>
      <c r="J47" s="4" t="s">
        <v>57</v>
      </c>
      <c r="K47" s="2"/>
    </row>
    <row r="48" spans="1:15">
      <c r="A48" s="4"/>
      <c r="B48" s="4" t="s">
        <v>58</v>
      </c>
      <c r="C48" s="4"/>
      <c r="D48" s="2">
        <v>1</v>
      </c>
      <c r="E48" s="2"/>
      <c r="F48" s="2">
        <v>1</v>
      </c>
      <c r="G48" s="2"/>
      <c r="H48" s="2" t="s">
        <v>13</v>
      </c>
      <c r="I48" s="2"/>
      <c r="J48" s="2"/>
      <c r="K48" s="2"/>
      <c r="N48">
        <v>3</v>
      </c>
      <c r="O48">
        <f>SUM(N48,N50,N52,N54,N56,N58,N60,N62,N64,N66,N76,N77,N79,N81,N83,N85)</f>
        <v>46</v>
      </c>
    </row>
    <row r="49" spans="1:11">
      <c r="A49" s="8" t="s">
        <v>14</v>
      </c>
      <c r="B49" s="8" t="s">
        <v>56</v>
      </c>
      <c r="C49" s="8"/>
      <c r="D49" s="9">
        <v>1</v>
      </c>
      <c r="E49" s="9"/>
      <c r="F49" s="9">
        <v>1</v>
      </c>
      <c r="G49" s="9"/>
      <c r="H49" s="9" t="s">
        <v>36</v>
      </c>
      <c r="I49" s="9"/>
      <c r="J49" s="8" t="s">
        <v>59</v>
      </c>
      <c r="K49" s="9"/>
    </row>
    <row r="50" spans="1:14">
      <c r="A50" s="8"/>
      <c r="B50" s="8" t="s">
        <v>58</v>
      </c>
      <c r="C50" s="8"/>
      <c r="D50" s="9">
        <v>0</v>
      </c>
      <c r="E50" s="9"/>
      <c r="F50" s="9">
        <v>0</v>
      </c>
      <c r="G50" s="9"/>
      <c r="H50" s="9" t="s">
        <v>17</v>
      </c>
      <c r="I50" s="9"/>
      <c r="J50" s="9"/>
      <c r="K50" s="9"/>
      <c r="N50">
        <v>2</v>
      </c>
    </row>
    <row r="51" spans="1:12">
      <c r="A51" s="4" t="s">
        <v>18</v>
      </c>
      <c r="B51" s="4" t="s">
        <v>56</v>
      </c>
      <c r="C51" s="4"/>
      <c r="D51" s="2">
        <v>3</v>
      </c>
      <c r="E51" s="2"/>
      <c r="F51" s="2">
        <v>3</v>
      </c>
      <c r="G51" s="2"/>
      <c r="H51" s="2" t="s">
        <v>31</v>
      </c>
      <c r="I51" s="2"/>
      <c r="J51" s="4" t="s">
        <v>60</v>
      </c>
      <c r="K51" s="2"/>
      <c r="L51" t="s">
        <v>61</v>
      </c>
    </row>
    <row r="52" spans="1:14">
      <c r="A52" s="4"/>
      <c r="B52" s="4" t="s">
        <v>58</v>
      </c>
      <c r="C52" s="4"/>
      <c r="D52" s="2">
        <f>AVERAGE(D48)</f>
        <v>1</v>
      </c>
      <c r="E52" s="2"/>
      <c r="F52" s="2">
        <v>1</v>
      </c>
      <c r="G52" s="2"/>
      <c r="H52" s="2" t="s">
        <v>21</v>
      </c>
      <c r="I52" s="2"/>
      <c r="J52" s="2"/>
      <c r="K52" s="2"/>
      <c r="N52">
        <v>5</v>
      </c>
    </row>
    <row r="53" spans="1:11">
      <c r="A53" s="8" t="s">
        <v>22</v>
      </c>
      <c r="B53" s="8" t="s">
        <v>56</v>
      </c>
      <c r="C53" s="8"/>
      <c r="D53" s="9">
        <v>1</v>
      </c>
      <c r="E53" s="9"/>
      <c r="F53" s="9">
        <v>1</v>
      </c>
      <c r="G53" s="9"/>
      <c r="H53" s="9" t="s">
        <v>62</v>
      </c>
      <c r="I53" s="9"/>
      <c r="J53" s="8" t="s">
        <v>63</v>
      </c>
      <c r="K53" s="9"/>
    </row>
    <row r="54" spans="1:14">
      <c r="A54" s="8"/>
      <c r="B54" s="8" t="s">
        <v>58</v>
      </c>
      <c r="C54" s="8"/>
      <c r="D54" s="9">
        <v>1</v>
      </c>
      <c r="E54" s="9"/>
      <c r="F54" s="9">
        <v>1</v>
      </c>
      <c r="G54" s="9"/>
      <c r="H54" s="9" t="s">
        <v>62</v>
      </c>
      <c r="I54" s="9"/>
      <c r="J54" s="9"/>
      <c r="K54" s="9"/>
      <c r="N54">
        <v>0</v>
      </c>
    </row>
    <row r="55" spans="1:11">
      <c r="A55" s="4" t="s">
        <v>25</v>
      </c>
      <c r="B55" s="4" t="s">
        <v>56</v>
      </c>
      <c r="C55" s="4"/>
      <c r="D55" s="2">
        <v>0</v>
      </c>
      <c r="E55" s="2"/>
      <c r="F55" s="2">
        <v>0</v>
      </c>
      <c r="G55" s="2"/>
      <c r="H55" s="2" t="s">
        <v>13</v>
      </c>
      <c r="I55" s="2"/>
      <c r="J55" s="4" t="s">
        <v>64</v>
      </c>
      <c r="K55" s="2"/>
    </row>
    <row r="56" spans="1:14">
      <c r="A56" s="4"/>
      <c r="B56" s="4" t="s">
        <v>58</v>
      </c>
      <c r="C56" s="4"/>
      <c r="D56" s="2">
        <v>0</v>
      </c>
      <c r="E56" s="2"/>
      <c r="F56" s="2">
        <v>0</v>
      </c>
      <c r="G56" s="2"/>
      <c r="H56" s="2" t="s">
        <v>13</v>
      </c>
      <c r="I56" s="2"/>
      <c r="J56" s="2"/>
      <c r="K56" s="2"/>
      <c r="N56">
        <v>3</v>
      </c>
    </row>
    <row r="57" spans="1:11">
      <c r="A57" s="4" t="s">
        <v>27</v>
      </c>
      <c r="B57" s="4" t="s">
        <v>56</v>
      </c>
      <c r="C57" s="4"/>
      <c r="D57" s="2">
        <v>0</v>
      </c>
      <c r="E57" s="2"/>
      <c r="F57" s="2">
        <v>0</v>
      </c>
      <c r="G57" s="2"/>
      <c r="H57" s="2" t="s">
        <v>24</v>
      </c>
      <c r="I57" s="2"/>
      <c r="J57" s="4" t="s">
        <v>65</v>
      </c>
      <c r="K57" s="2"/>
    </row>
    <row r="58" spans="1:14">
      <c r="A58" s="4"/>
      <c r="B58" s="4" t="s">
        <v>58</v>
      </c>
      <c r="C58" s="4"/>
      <c r="D58" s="2">
        <v>0</v>
      </c>
      <c r="E58" s="2"/>
      <c r="F58" s="2">
        <v>0</v>
      </c>
      <c r="G58" s="2"/>
      <c r="H58" s="2" t="s">
        <v>24</v>
      </c>
      <c r="I58" s="2"/>
      <c r="J58" s="2"/>
      <c r="K58" s="2"/>
      <c r="N58">
        <v>4</v>
      </c>
    </row>
    <row r="59" spans="1:11">
      <c r="A59" s="4" t="s">
        <v>29</v>
      </c>
      <c r="B59" s="4" t="s">
        <v>56</v>
      </c>
      <c r="C59" s="4"/>
      <c r="D59" s="2">
        <v>0</v>
      </c>
      <c r="E59" s="2"/>
      <c r="F59" s="2">
        <v>0</v>
      </c>
      <c r="G59" s="2"/>
      <c r="H59" s="2" t="s">
        <v>17</v>
      </c>
      <c r="I59" s="2"/>
      <c r="J59" s="4" t="s">
        <v>66</v>
      </c>
      <c r="K59" s="2"/>
    </row>
    <row r="60" spans="1:14">
      <c r="A60" s="4"/>
      <c r="B60" s="4" t="s">
        <v>58</v>
      </c>
      <c r="C60" s="4"/>
      <c r="D60" s="2">
        <v>0</v>
      </c>
      <c r="E60" s="2"/>
      <c r="F60" s="2">
        <v>0</v>
      </c>
      <c r="G60" s="2"/>
      <c r="H60" s="2" t="s">
        <v>17</v>
      </c>
      <c r="I60" s="2"/>
      <c r="J60" s="2"/>
      <c r="K60" s="2"/>
      <c r="N60">
        <v>2</v>
      </c>
    </row>
    <row r="61" spans="1:11">
      <c r="A61" s="4" t="s">
        <v>30</v>
      </c>
      <c r="B61" s="4" t="s">
        <v>56</v>
      </c>
      <c r="C61" s="4"/>
      <c r="D61" s="2">
        <v>1</v>
      </c>
      <c r="E61" s="2"/>
      <c r="F61" s="2">
        <v>1</v>
      </c>
      <c r="G61" s="2"/>
      <c r="H61" s="2" t="s">
        <v>21</v>
      </c>
      <c r="I61" s="2"/>
      <c r="J61" s="4" t="s">
        <v>67</v>
      </c>
      <c r="K61" s="2"/>
    </row>
    <row r="62" spans="1:14">
      <c r="A62" s="4"/>
      <c r="B62" s="4" t="s">
        <v>58</v>
      </c>
      <c r="C62" s="4"/>
      <c r="D62" s="2">
        <v>0</v>
      </c>
      <c r="E62" s="2"/>
      <c r="F62" s="2">
        <v>0</v>
      </c>
      <c r="G62" s="2"/>
      <c r="H62" s="2" t="s">
        <v>21</v>
      </c>
      <c r="I62" s="2"/>
      <c r="J62" s="2"/>
      <c r="K62" s="2"/>
      <c r="N62">
        <v>5</v>
      </c>
    </row>
    <row r="63" spans="1:11">
      <c r="A63" s="8" t="s">
        <v>32</v>
      </c>
      <c r="B63" s="8" t="s">
        <v>56</v>
      </c>
      <c r="C63" s="8"/>
      <c r="D63" s="9">
        <v>1</v>
      </c>
      <c r="E63" s="9"/>
      <c r="F63" s="9">
        <v>1</v>
      </c>
      <c r="G63" s="9"/>
      <c r="H63" s="9" t="s">
        <v>34</v>
      </c>
      <c r="I63" s="9"/>
      <c r="J63" s="8" t="s">
        <v>68</v>
      </c>
      <c r="K63" s="9"/>
    </row>
    <row r="64" spans="1:14">
      <c r="A64" s="8"/>
      <c r="B64" s="8" t="s">
        <v>58</v>
      </c>
      <c r="C64" s="8"/>
      <c r="D64" s="9">
        <v>0</v>
      </c>
      <c r="E64" s="9"/>
      <c r="F64" s="9">
        <v>0</v>
      </c>
      <c r="G64" s="9"/>
      <c r="H64" s="9" t="s">
        <v>39</v>
      </c>
      <c r="I64" s="9"/>
      <c r="J64" s="9"/>
      <c r="K64" s="9"/>
      <c r="N64">
        <v>1</v>
      </c>
    </row>
    <row r="65" spans="1:11">
      <c r="A65" s="4" t="s">
        <v>33</v>
      </c>
      <c r="B65" s="4" t="s">
        <v>56</v>
      </c>
      <c r="C65" s="4"/>
      <c r="D65" s="2">
        <v>0</v>
      </c>
      <c r="E65" s="2"/>
      <c r="F65" s="2">
        <v>0</v>
      </c>
      <c r="G65" s="2"/>
      <c r="H65" s="2" t="s">
        <v>34</v>
      </c>
      <c r="I65" s="2"/>
      <c r="J65" s="4" t="s">
        <v>69</v>
      </c>
      <c r="K65" s="2"/>
    </row>
    <row r="66" spans="1:14">
      <c r="A66" s="4"/>
      <c r="B66" s="4" t="s">
        <v>58</v>
      </c>
      <c r="C66" s="4"/>
      <c r="D66" s="2">
        <v>0</v>
      </c>
      <c r="E66" s="2"/>
      <c r="F66" s="2">
        <v>0</v>
      </c>
      <c r="G66" s="2"/>
      <c r="H66" s="2" t="s">
        <v>13</v>
      </c>
      <c r="I66" s="2"/>
      <c r="J66" s="2"/>
      <c r="K66" s="2"/>
      <c r="N66">
        <v>3</v>
      </c>
    </row>
    <row r="67" spans="1:13">
      <c r="A67" s="12" t="s">
        <v>35</v>
      </c>
      <c r="B67" s="12" t="s">
        <v>56</v>
      </c>
      <c r="C67" s="12"/>
      <c r="D67" s="13">
        <v>1</v>
      </c>
      <c r="E67" s="13"/>
      <c r="F67" s="13">
        <v>3</v>
      </c>
      <c r="G67" s="13"/>
      <c r="H67" s="13" t="s">
        <v>36</v>
      </c>
      <c r="I67" s="13"/>
      <c r="J67" s="12" t="s">
        <v>70</v>
      </c>
      <c r="K67" s="13"/>
      <c r="L67" s="2" t="s">
        <v>71</v>
      </c>
      <c r="M67" s="2"/>
    </row>
    <row r="68" spans="1:13">
      <c r="A68" s="12"/>
      <c r="B68" s="12" t="s">
        <v>58</v>
      </c>
      <c r="C68" s="12"/>
      <c r="D68" s="13">
        <v>2</v>
      </c>
      <c r="E68" s="13"/>
      <c r="F68" s="13">
        <v>5</v>
      </c>
      <c r="G68" s="13"/>
      <c r="H68" s="13" t="s">
        <v>36</v>
      </c>
      <c r="I68" s="13"/>
      <c r="J68" s="13"/>
      <c r="K68" s="13"/>
      <c r="L68" s="2"/>
      <c r="M68" s="2"/>
    </row>
    <row r="69" spans="1:15">
      <c r="A69" s="12" t="s">
        <v>37</v>
      </c>
      <c r="B69" s="12" t="s">
        <v>56</v>
      </c>
      <c r="C69" s="12"/>
      <c r="D69" s="13">
        <v>2</v>
      </c>
      <c r="E69" s="13"/>
      <c r="F69" s="13">
        <v>2</v>
      </c>
      <c r="G69" s="13"/>
      <c r="H69" s="13" t="s">
        <v>36</v>
      </c>
      <c r="I69" s="13"/>
      <c r="J69" s="12" t="s">
        <v>68</v>
      </c>
      <c r="K69" s="13"/>
      <c r="O69">
        <v>16</v>
      </c>
    </row>
    <row r="70" spans="1:15">
      <c r="A70" s="12"/>
      <c r="B70" s="12" t="s">
        <v>58</v>
      </c>
      <c r="C70" s="12"/>
      <c r="D70" s="13">
        <v>0</v>
      </c>
      <c r="E70" s="13"/>
      <c r="F70" s="13">
        <v>0</v>
      </c>
      <c r="G70" s="13"/>
      <c r="H70" s="13" t="s">
        <v>36</v>
      </c>
      <c r="I70" s="13"/>
      <c r="J70" s="13"/>
      <c r="K70" s="13"/>
      <c r="O70">
        <v>52</v>
      </c>
    </row>
    <row r="71" spans="1:11">
      <c r="A71" s="12" t="s">
        <v>38</v>
      </c>
      <c r="B71" s="12" t="s">
        <v>56</v>
      </c>
      <c r="C71" s="12"/>
      <c r="D71" s="13">
        <v>1</v>
      </c>
      <c r="E71" s="13"/>
      <c r="F71" s="13">
        <v>1</v>
      </c>
      <c r="G71" s="13"/>
      <c r="H71" s="13" t="s">
        <v>34</v>
      </c>
      <c r="I71" s="13"/>
      <c r="J71" s="12" t="s">
        <v>68</v>
      </c>
      <c r="K71" s="13"/>
    </row>
    <row r="72" spans="1:11">
      <c r="A72" s="12"/>
      <c r="B72" s="12" t="s">
        <v>58</v>
      </c>
      <c r="C72" s="12"/>
      <c r="D72" s="13">
        <v>0</v>
      </c>
      <c r="E72" s="13"/>
      <c r="F72" s="13">
        <v>0</v>
      </c>
      <c r="G72" s="13"/>
      <c r="H72" s="13" t="s">
        <v>39</v>
      </c>
      <c r="I72" s="13"/>
      <c r="J72" s="13"/>
      <c r="K72" s="13"/>
    </row>
    <row r="73" spans="1:11">
      <c r="A73" s="12" t="s">
        <v>40</v>
      </c>
      <c r="B73" s="12" t="s">
        <v>56</v>
      </c>
      <c r="C73" s="12"/>
      <c r="D73" s="13">
        <v>2</v>
      </c>
      <c r="E73" s="13"/>
      <c r="F73" s="13">
        <v>2</v>
      </c>
      <c r="G73" s="13"/>
      <c r="H73" s="13" t="s">
        <v>20</v>
      </c>
      <c r="I73" s="13"/>
      <c r="J73" s="12" t="s">
        <v>68</v>
      </c>
      <c r="K73" s="13"/>
    </row>
    <row r="74" spans="1:11">
      <c r="A74" s="12"/>
      <c r="B74" s="12" t="s">
        <v>58</v>
      </c>
      <c r="C74" s="12"/>
      <c r="D74" s="13">
        <v>1</v>
      </c>
      <c r="E74" s="13"/>
      <c r="F74" s="13">
        <v>1</v>
      </c>
      <c r="G74" s="13"/>
      <c r="H74" s="13" t="s">
        <v>31</v>
      </c>
      <c r="I74" s="13"/>
      <c r="J74" s="13"/>
      <c r="K74" s="13"/>
    </row>
    <row r="75" spans="1:11">
      <c r="A75" s="4" t="s">
        <v>41</v>
      </c>
      <c r="B75" s="4" t="s">
        <v>56</v>
      </c>
      <c r="C75" s="4"/>
      <c r="D75" s="2">
        <v>0</v>
      </c>
      <c r="E75" s="2"/>
      <c r="F75" s="2">
        <v>0</v>
      </c>
      <c r="G75" s="2"/>
      <c r="H75" s="2" t="s">
        <v>24</v>
      </c>
      <c r="I75" s="2"/>
      <c r="J75" s="4" t="s">
        <v>72</v>
      </c>
      <c r="K75" s="2"/>
    </row>
    <row r="76" spans="1:14">
      <c r="A76" s="4"/>
      <c r="B76" s="4" t="s">
        <v>58</v>
      </c>
      <c r="C76" s="4"/>
      <c r="D76" s="2">
        <v>0</v>
      </c>
      <c r="E76" s="2"/>
      <c r="F76" s="2">
        <v>0</v>
      </c>
      <c r="G76" s="2"/>
      <c r="H76" s="2" t="s">
        <v>24</v>
      </c>
      <c r="I76" s="2"/>
      <c r="J76" s="2"/>
      <c r="K76" s="2"/>
      <c r="N76">
        <v>4</v>
      </c>
    </row>
    <row r="77" spans="1:14">
      <c r="A77" s="4" t="s">
        <v>42</v>
      </c>
      <c r="B77" s="4" t="s">
        <v>56</v>
      </c>
      <c r="C77" s="4"/>
      <c r="D77" s="2">
        <v>1</v>
      </c>
      <c r="E77" s="2"/>
      <c r="F77" s="2">
        <v>2</v>
      </c>
      <c r="G77" s="2"/>
      <c r="H77" s="2" t="s">
        <v>24</v>
      </c>
      <c r="I77" s="2"/>
      <c r="J77" s="4" t="s">
        <v>73</v>
      </c>
      <c r="K77" s="2"/>
      <c r="N77">
        <v>4</v>
      </c>
    </row>
    <row r="78" spans="1:11">
      <c r="A78" s="4"/>
      <c r="B78" s="4" t="s">
        <v>58</v>
      </c>
      <c r="C78" s="4"/>
      <c r="D78" s="2">
        <v>0</v>
      </c>
      <c r="E78" s="2"/>
      <c r="F78" s="2">
        <v>0</v>
      </c>
      <c r="G78" s="2"/>
      <c r="H78" s="2" t="s">
        <v>24</v>
      </c>
      <c r="I78" s="2"/>
      <c r="J78" s="2"/>
      <c r="K78" s="2"/>
    </row>
    <row r="79" spans="1:14">
      <c r="A79" s="4" t="s">
        <v>43</v>
      </c>
      <c r="B79" s="4" t="s">
        <v>56</v>
      </c>
      <c r="C79" s="4"/>
      <c r="D79" s="2">
        <v>3</v>
      </c>
      <c r="E79" s="2"/>
      <c r="F79" s="2">
        <v>4</v>
      </c>
      <c r="G79" s="2"/>
      <c r="H79" s="2" t="s">
        <v>13</v>
      </c>
      <c r="I79" s="2"/>
      <c r="J79" s="4" t="s">
        <v>74</v>
      </c>
      <c r="K79" s="2"/>
      <c r="N79">
        <v>3</v>
      </c>
    </row>
    <row r="80" spans="1:11">
      <c r="A80" s="4"/>
      <c r="B80" s="4" t="s">
        <v>58</v>
      </c>
      <c r="C80" s="4"/>
      <c r="D80" s="2">
        <v>1</v>
      </c>
      <c r="E80" s="2"/>
      <c r="F80" s="2">
        <v>2</v>
      </c>
      <c r="G80" s="2"/>
      <c r="H80" s="2" t="s">
        <v>13</v>
      </c>
      <c r="I80" s="2"/>
      <c r="J80" s="2"/>
      <c r="K80" s="2"/>
    </row>
    <row r="81" spans="1:14">
      <c r="A81" s="4" t="s">
        <v>44</v>
      </c>
      <c r="B81" s="4" t="s">
        <v>56</v>
      </c>
      <c r="C81" s="4"/>
      <c r="D81" s="2">
        <v>1</v>
      </c>
      <c r="E81" s="2"/>
      <c r="F81" s="2">
        <v>1</v>
      </c>
      <c r="G81" s="2"/>
      <c r="H81" s="2" t="s">
        <v>45</v>
      </c>
      <c r="I81" s="2"/>
      <c r="J81" s="4" t="s">
        <v>75</v>
      </c>
      <c r="K81" s="2"/>
      <c r="N81">
        <v>1</v>
      </c>
    </row>
    <row r="82" spans="1:11">
      <c r="A82" s="4"/>
      <c r="B82" s="4" t="s">
        <v>58</v>
      </c>
      <c r="C82" s="4"/>
      <c r="D82" s="2">
        <v>0</v>
      </c>
      <c r="E82" s="2"/>
      <c r="F82" s="2">
        <v>0</v>
      </c>
      <c r="G82" s="2"/>
      <c r="H82" s="2" t="s">
        <v>46</v>
      </c>
      <c r="I82" s="2"/>
      <c r="J82" s="2"/>
      <c r="K82" s="2"/>
    </row>
    <row r="83" spans="1:14">
      <c r="A83" s="4" t="s">
        <v>47</v>
      </c>
      <c r="B83" s="4" t="s">
        <v>56</v>
      </c>
      <c r="C83" s="4"/>
      <c r="D83" s="2">
        <v>0</v>
      </c>
      <c r="E83" s="2"/>
      <c r="F83" s="2">
        <v>0</v>
      </c>
      <c r="G83" s="2"/>
      <c r="H83" s="2" t="s">
        <v>76</v>
      </c>
      <c r="I83" s="2"/>
      <c r="J83" s="4" t="s">
        <v>77</v>
      </c>
      <c r="K83" s="2"/>
      <c r="N83">
        <v>5</v>
      </c>
    </row>
    <row r="84" spans="1:11">
      <c r="A84" s="4"/>
      <c r="B84" s="4" t="s">
        <v>58</v>
      </c>
      <c r="C84" s="4"/>
      <c r="D84" s="2">
        <v>0</v>
      </c>
      <c r="E84" s="2"/>
      <c r="F84" s="2">
        <v>0</v>
      </c>
      <c r="G84" s="2"/>
      <c r="H84" s="2" t="s">
        <v>21</v>
      </c>
      <c r="I84" s="2"/>
      <c r="J84" s="2"/>
      <c r="K84" s="2"/>
    </row>
    <row r="85" spans="1:14">
      <c r="A85" s="4" t="s">
        <v>48</v>
      </c>
      <c r="B85" s="4" t="s">
        <v>56</v>
      </c>
      <c r="C85" s="4"/>
      <c r="D85" s="2">
        <v>0</v>
      </c>
      <c r="E85" s="2"/>
      <c r="F85" s="2">
        <v>0</v>
      </c>
      <c r="G85" s="2"/>
      <c r="H85" s="2" t="s">
        <v>46</v>
      </c>
      <c r="I85" s="2"/>
      <c r="J85" s="4" t="s">
        <v>78</v>
      </c>
      <c r="K85" s="2"/>
      <c r="N85">
        <v>1</v>
      </c>
    </row>
    <row r="86" spans="1:20">
      <c r="A86" s="4"/>
      <c r="B86" s="4" t="s">
        <v>58</v>
      </c>
      <c r="C86" s="4"/>
      <c r="D86" s="2">
        <v>0</v>
      </c>
      <c r="E86" s="2"/>
      <c r="F86" s="2">
        <v>0</v>
      </c>
      <c r="G86" s="2"/>
      <c r="H86" s="2" t="s">
        <v>46</v>
      </c>
      <c r="I86" s="2"/>
      <c r="J86" s="2"/>
      <c r="K86" s="2"/>
      <c r="N86" s="16" t="s">
        <v>79</v>
      </c>
      <c r="O86" s="2" t="s">
        <v>80</v>
      </c>
      <c r="P86" s="2"/>
      <c r="Q86" s="2"/>
      <c r="R86" s="2"/>
      <c r="S86" s="2"/>
      <c r="T86" s="2"/>
    </row>
    <row r="87" spans="1:21">
      <c r="A87" s="4" t="s">
        <v>56</v>
      </c>
      <c r="B87" s="4"/>
      <c r="C87" s="4"/>
      <c r="D87" s="4">
        <v>1.05</v>
      </c>
      <c r="E87" s="4"/>
      <c r="F87" s="4">
        <f>AVERAGE(F47,F49,F51,F53,F55,F57,F59,F61,F63,F65,F67,F69,F71,F73,F75,F77,F79,F81,F83,F85)</f>
        <v>1.25</v>
      </c>
      <c r="G87" s="4"/>
      <c r="H87" s="4" t="s">
        <v>81</v>
      </c>
      <c r="I87" s="4"/>
      <c r="J87" s="4">
        <v>1.85</v>
      </c>
      <c r="K87" s="4"/>
      <c r="L87" s="4" t="s">
        <v>82</v>
      </c>
      <c r="M87" s="4"/>
      <c r="N87" s="17"/>
      <c r="O87">
        <f>AVERAGE(D47,D49,D51,D53,D55,D57,D59,D61,D63,D65,D75,D77,D79,D81,D83,D85)</f>
        <v>0.9375</v>
      </c>
      <c r="P87">
        <f>AVERAGE(F47,F49,F51,F53,F55,F57,F59,F61,F63,F65,F75,F77,F79,F81,F83,F85)</f>
        <v>1.0625</v>
      </c>
      <c r="Q87" t="s">
        <v>83</v>
      </c>
      <c r="R87">
        <v>2.3125</v>
      </c>
      <c r="S87" t="s">
        <v>82</v>
      </c>
      <c r="U87">
        <v>0.5</v>
      </c>
    </row>
    <row r="88" spans="1:21">
      <c r="A88" s="4" t="s">
        <v>58</v>
      </c>
      <c r="B88" s="4"/>
      <c r="C88" s="4"/>
      <c r="D88" s="12">
        <f>AVERAGE(D48,D50,D52,D54,D56,D58,D60,D62,D64,D66,D68,D70,D72,D74,D76,D78,D80,D82,D84,D86)</f>
        <v>0.35</v>
      </c>
      <c r="E88" s="12"/>
      <c r="F88" s="12">
        <f>AVERAGE(F48,F50,F52,F54,F56,F58,F60,F62,F64,F66,F68,F70,F72,F74,F76,F78,F80,F82,F84,F86)</f>
        <v>0.55</v>
      </c>
      <c r="G88" s="12"/>
      <c r="H88" s="12" t="s">
        <v>84</v>
      </c>
      <c r="I88" s="12"/>
      <c r="J88" s="12">
        <v>0.65</v>
      </c>
      <c r="K88" s="12"/>
      <c r="L88" s="12" t="s">
        <v>82</v>
      </c>
      <c r="M88" s="12"/>
      <c r="N88" s="17" t="s">
        <v>85</v>
      </c>
      <c r="O88">
        <f>AVERAGE(D48,D50,D52,D54,D56,D58,D60,D62,D64,D66,D76,D78,D80,D82,D84,D86)</f>
        <v>0.25</v>
      </c>
      <c r="P88">
        <f>AVERAGE(F48,F50,F52,F54,F56,F58,F60,F62,F64,F66,F76,F78,F80,F82,F84,F86)</f>
        <v>0.3125</v>
      </c>
      <c r="Q88" t="s">
        <v>86</v>
      </c>
      <c r="R88">
        <v>0.8125</v>
      </c>
      <c r="S88" t="s">
        <v>82</v>
      </c>
      <c r="U88">
        <v>0.875</v>
      </c>
    </row>
    <row r="89" spans="1:17">
      <c r="A89" s="6" t="s">
        <v>87</v>
      </c>
      <c r="B89" s="7"/>
      <c r="C89" s="7"/>
      <c r="D89" s="7"/>
      <c r="E89" s="7"/>
      <c r="F89" s="7"/>
      <c r="G89" s="7"/>
      <c r="H89" s="7"/>
      <c r="I89" s="7"/>
      <c r="J89" s="7"/>
      <c r="K89" s="7"/>
      <c r="L89" s="18" t="s">
        <v>88</v>
      </c>
      <c r="M89" s="19"/>
      <c r="N89" s="19"/>
      <c r="O89" s="19"/>
      <c r="P89" s="19"/>
      <c r="Q89" s="19"/>
    </row>
    <row r="90" spans="1:17">
      <c r="A90" s="7"/>
      <c r="B90" s="7"/>
      <c r="C90" s="7"/>
      <c r="D90" s="7"/>
      <c r="E90" s="7"/>
      <c r="F90" s="7"/>
      <c r="G90" s="7"/>
      <c r="H90" s="7"/>
      <c r="I90" s="7"/>
      <c r="J90" s="7"/>
      <c r="K90" s="7"/>
      <c r="L90" s="19"/>
      <c r="M90" s="19"/>
      <c r="N90" s="19"/>
      <c r="O90" s="19"/>
      <c r="P90" s="19"/>
      <c r="Q90" s="19"/>
    </row>
    <row r="91" spans="1:14">
      <c r="A91" s="14" t="s">
        <v>89</v>
      </c>
      <c r="B91" s="3" t="s">
        <v>90</v>
      </c>
      <c r="C91" s="2"/>
      <c r="D91" s="3" t="s">
        <v>53</v>
      </c>
      <c r="E91" s="2"/>
      <c r="F91" s="3" t="s">
        <v>4</v>
      </c>
      <c r="G91" s="2"/>
      <c r="H91" s="3" t="s">
        <v>91</v>
      </c>
      <c r="I91" s="3"/>
      <c r="J91" s="3"/>
      <c r="K91" s="3"/>
      <c r="L91" s="3" t="s">
        <v>92</v>
      </c>
      <c r="M91" s="3"/>
      <c r="N91" s="3"/>
    </row>
    <row r="92" spans="1:12">
      <c r="A92" s="4" t="s">
        <v>6</v>
      </c>
      <c r="B92" s="4" t="s">
        <v>93</v>
      </c>
      <c r="C92" s="4"/>
      <c r="D92" s="2">
        <v>0</v>
      </c>
      <c r="E92" s="2"/>
      <c r="F92" s="2">
        <v>0</v>
      </c>
      <c r="G92" s="2"/>
      <c r="H92" s="15" t="s">
        <v>94</v>
      </c>
      <c r="I92" s="15"/>
      <c r="J92" s="15"/>
      <c r="K92" s="15"/>
      <c r="L92" s="4" t="s">
        <v>95</v>
      </c>
    </row>
    <row r="93" spans="1:18">
      <c r="A93" s="4"/>
      <c r="B93" s="4" t="s">
        <v>96</v>
      </c>
      <c r="C93" s="4"/>
      <c r="D93" s="2">
        <v>0</v>
      </c>
      <c r="E93" s="2"/>
      <c r="F93" s="2">
        <v>0</v>
      </c>
      <c r="G93" s="2"/>
      <c r="H93" s="2" t="s">
        <v>94</v>
      </c>
      <c r="I93" s="2"/>
      <c r="J93" s="2"/>
      <c r="K93" s="2"/>
      <c r="L93" s="4"/>
      <c r="R93">
        <v>3</v>
      </c>
    </row>
    <row r="94" spans="1:12">
      <c r="A94" s="4" t="s">
        <v>14</v>
      </c>
      <c r="B94" s="4" t="s">
        <v>93</v>
      </c>
      <c r="C94" s="4"/>
      <c r="D94" s="2">
        <v>2</v>
      </c>
      <c r="E94" s="2"/>
      <c r="F94" s="2">
        <v>1</v>
      </c>
      <c r="G94" s="2"/>
      <c r="H94" s="2" t="s">
        <v>97</v>
      </c>
      <c r="I94" s="2"/>
      <c r="J94" s="2"/>
      <c r="K94" s="2"/>
      <c r="L94" s="4" t="s">
        <v>98</v>
      </c>
    </row>
    <row r="95" spans="1:18">
      <c r="A95" s="4"/>
      <c r="B95" s="4" t="s">
        <v>96</v>
      </c>
      <c r="C95" s="4"/>
      <c r="D95" s="2">
        <v>1</v>
      </c>
      <c r="E95" s="2"/>
      <c r="F95" s="2">
        <v>1</v>
      </c>
      <c r="G95" s="2"/>
      <c r="H95" s="2" t="s">
        <v>99</v>
      </c>
      <c r="I95" s="2"/>
      <c r="J95" s="2"/>
      <c r="K95" s="2"/>
      <c r="L95" s="4"/>
      <c r="R95">
        <v>2</v>
      </c>
    </row>
    <row r="96" spans="1:12">
      <c r="A96" s="4" t="s">
        <v>18</v>
      </c>
      <c r="B96" s="4" t="s">
        <v>93</v>
      </c>
      <c r="C96" s="4"/>
      <c r="D96" s="2">
        <v>2</v>
      </c>
      <c r="E96" s="2"/>
      <c r="F96" s="2">
        <v>2</v>
      </c>
      <c r="G96" s="2"/>
      <c r="H96" s="2" t="s">
        <v>100</v>
      </c>
      <c r="I96" s="2"/>
      <c r="J96" s="2"/>
      <c r="K96" s="2"/>
      <c r="L96" s="4" t="s">
        <v>101</v>
      </c>
    </row>
    <row r="97" spans="1:18">
      <c r="A97" s="4"/>
      <c r="B97" s="4" t="s">
        <v>96</v>
      </c>
      <c r="C97" s="4"/>
      <c r="D97" s="2">
        <v>5</v>
      </c>
      <c r="E97" s="2"/>
      <c r="F97" s="2">
        <v>3</v>
      </c>
      <c r="G97" s="2"/>
      <c r="H97" s="2" t="s">
        <v>102</v>
      </c>
      <c r="I97" s="2"/>
      <c r="J97" s="2"/>
      <c r="K97" s="2"/>
      <c r="L97" s="4"/>
      <c r="R97">
        <v>4</v>
      </c>
    </row>
    <row r="98" spans="1:12">
      <c r="A98" s="4" t="s">
        <v>103</v>
      </c>
      <c r="B98" s="4" t="s">
        <v>93</v>
      </c>
      <c r="C98" s="4"/>
      <c r="D98" s="2">
        <v>2</v>
      </c>
      <c r="E98" s="2"/>
      <c r="F98" s="2">
        <v>2</v>
      </c>
      <c r="G98" s="2"/>
      <c r="H98" s="2" t="s">
        <v>104</v>
      </c>
      <c r="I98" s="2"/>
      <c r="J98" s="2"/>
      <c r="K98" s="2"/>
      <c r="L98" s="4" t="s">
        <v>105</v>
      </c>
    </row>
    <row r="99" spans="1:18">
      <c r="A99" s="4"/>
      <c r="B99" s="4" t="s">
        <v>96</v>
      </c>
      <c r="C99" s="4"/>
      <c r="D99" s="2">
        <v>3</v>
      </c>
      <c r="E99" s="2"/>
      <c r="F99" s="2">
        <v>3</v>
      </c>
      <c r="G99" s="2"/>
      <c r="H99" s="2" t="s">
        <v>106</v>
      </c>
      <c r="I99" s="2"/>
      <c r="J99" s="2"/>
      <c r="K99" s="2"/>
      <c r="L99" s="4"/>
      <c r="R99">
        <v>2</v>
      </c>
    </row>
    <row r="100" spans="1:12">
      <c r="A100" s="4" t="s">
        <v>25</v>
      </c>
      <c r="B100" s="4" t="s">
        <v>93</v>
      </c>
      <c r="C100" s="4"/>
      <c r="D100" s="2">
        <v>1</v>
      </c>
      <c r="E100" s="2"/>
      <c r="F100" s="2">
        <v>1</v>
      </c>
      <c r="G100" s="2"/>
      <c r="H100" s="2" t="s">
        <v>107</v>
      </c>
      <c r="I100" s="2"/>
      <c r="J100" s="2"/>
      <c r="K100" s="2"/>
      <c r="L100" s="4" t="s">
        <v>108</v>
      </c>
    </row>
    <row r="101" spans="1:18">
      <c r="A101" s="4"/>
      <c r="B101" s="4" t="s">
        <v>96</v>
      </c>
      <c r="C101" s="4"/>
      <c r="D101" s="2">
        <v>2</v>
      </c>
      <c r="E101" s="2"/>
      <c r="F101" s="2">
        <v>2</v>
      </c>
      <c r="G101" s="2"/>
      <c r="H101" s="2" t="s">
        <v>109</v>
      </c>
      <c r="I101" s="2"/>
      <c r="J101" s="2"/>
      <c r="K101" s="2"/>
      <c r="L101" s="4"/>
      <c r="R101">
        <v>2</v>
      </c>
    </row>
    <row r="102" spans="1:12">
      <c r="A102" s="4" t="s">
        <v>27</v>
      </c>
      <c r="B102" s="4" t="s">
        <v>93</v>
      </c>
      <c r="C102" s="4"/>
      <c r="D102" s="2">
        <v>0</v>
      </c>
      <c r="E102" s="2"/>
      <c r="F102" s="2">
        <v>0</v>
      </c>
      <c r="G102" s="2"/>
      <c r="H102" s="2" t="s">
        <v>110</v>
      </c>
      <c r="I102" s="2"/>
      <c r="J102" s="2"/>
      <c r="K102" s="2"/>
      <c r="L102" s="4" t="s">
        <v>111</v>
      </c>
    </row>
    <row r="103" spans="1:18">
      <c r="A103" s="4"/>
      <c r="B103" s="4" t="s">
        <v>96</v>
      </c>
      <c r="C103" s="4"/>
      <c r="D103" s="2">
        <v>0</v>
      </c>
      <c r="E103" s="2"/>
      <c r="F103" s="2">
        <v>0</v>
      </c>
      <c r="G103" s="2"/>
      <c r="H103" s="2" t="s">
        <v>112</v>
      </c>
      <c r="I103" s="2"/>
      <c r="J103" s="2"/>
      <c r="K103" s="2"/>
      <c r="L103" s="4"/>
      <c r="R103">
        <v>4</v>
      </c>
    </row>
    <row r="104" spans="1:12">
      <c r="A104" s="4" t="s">
        <v>29</v>
      </c>
      <c r="B104" s="4" t="s">
        <v>93</v>
      </c>
      <c r="C104" s="4"/>
      <c r="D104" s="2">
        <v>1</v>
      </c>
      <c r="E104" s="2"/>
      <c r="F104" s="2">
        <v>1</v>
      </c>
      <c r="G104" s="2"/>
      <c r="H104" s="2" t="s">
        <v>113</v>
      </c>
      <c r="I104" s="2"/>
      <c r="J104" s="2"/>
      <c r="K104" s="2"/>
      <c r="L104" s="4" t="s">
        <v>114</v>
      </c>
    </row>
    <row r="105" spans="1:18">
      <c r="A105" s="4"/>
      <c r="B105" s="4" t="s">
        <v>96</v>
      </c>
      <c r="C105" s="4"/>
      <c r="D105" s="2">
        <v>0</v>
      </c>
      <c r="E105" s="2"/>
      <c r="F105" s="2">
        <v>0</v>
      </c>
      <c r="G105" s="2"/>
      <c r="H105" s="2" t="s">
        <v>115</v>
      </c>
      <c r="I105" s="2"/>
      <c r="J105" s="2"/>
      <c r="K105" s="2"/>
      <c r="L105" s="4"/>
      <c r="R105">
        <v>1</v>
      </c>
    </row>
    <row r="106" spans="1:12">
      <c r="A106" s="4" t="s">
        <v>30</v>
      </c>
      <c r="B106" s="4" t="s">
        <v>93</v>
      </c>
      <c r="C106" s="4"/>
      <c r="D106" s="2">
        <v>1</v>
      </c>
      <c r="E106" s="2"/>
      <c r="F106" s="2">
        <v>1</v>
      </c>
      <c r="G106" s="2"/>
      <c r="H106" s="2" t="s">
        <v>116</v>
      </c>
      <c r="I106" s="2"/>
      <c r="J106" s="2"/>
      <c r="K106" s="2"/>
      <c r="L106" s="4" t="s">
        <v>117</v>
      </c>
    </row>
    <row r="107" spans="1:18">
      <c r="A107" s="4"/>
      <c r="B107" s="4" t="s">
        <v>96</v>
      </c>
      <c r="C107" s="4"/>
      <c r="D107" s="2">
        <v>3</v>
      </c>
      <c r="E107" s="2"/>
      <c r="F107" s="2">
        <v>3</v>
      </c>
      <c r="G107" s="2"/>
      <c r="H107" s="2" t="s">
        <v>118</v>
      </c>
      <c r="I107" s="2"/>
      <c r="J107" s="2"/>
      <c r="K107" s="2"/>
      <c r="L107" s="4"/>
      <c r="R107">
        <v>3</v>
      </c>
    </row>
    <row r="108" spans="1:12">
      <c r="A108" s="4" t="s">
        <v>32</v>
      </c>
      <c r="B108" s="4" t="s">
        <v>93</v>
      </c>
      <c r="C108" s="4"/>
      <c r="D108" s="2">
        <v>2</v>
      </c>
      <c r="E108" s="2"/>
      <c r="F108" s="2">
        <v>2</v>
      </c>
      <c r="G108" s="2"/>
      <c r="H108" s="2" t="s">
        <v>119</v>
      </c>
      <c r="I108" s="2"/>
      <c r="J108" s="2"/>
      <c r="K108" s="2"/>
      <c r="L108" s="4" t="s">
        <v>120</v>
      </c>
    </row>
    <row r="109" spans="1:18">
      <c r="A109" s="4"/>
      <c r="B109" s="4" t="s">
        <v>96</v>
      </c>
      <c r="C109" s="4"/>
      <c r="D109" s="2">
        <v>0</v>
      </c>
      <c r="E109" s="2"/>
      <c r="F109" s="2">
        <v>0</v>
      </c>
      <c r="G109" s="2"/>
      <c r="H109" s="2" t="s">
        <v>121</v>
      </c>
      <c r="I109" s="2"/>
      <c r="J109" s="2"/>
      <c r="K109" s="2"/>
      <c r="L109" s="4"/>
      <c r="R109">
        <v>2</v>
      </c>
    </row>
    <row r="110" spans="1:12">
      <c r="A110" s="4" t="s">
        <v>33</v>
      </c>
      <c r="B110" s="4" t="s">
        <v>93</v>
      </c>
      <c r="C110" s="4"/>
      <c r="D110" s="2">
        <v>1</v>
      </c>
      <c r="E110" s="2"/>
      <c r="F110" s="2">
        <v>1</v>
      </c>
      <c r="G110" s="2"/>
      <c r="H110" s="2" t="s">
        <v>122</v>
      </c>
      <c r="I110" s="2"/>
      <c r="J110" s="2"/>
      <c r="K110" s="2"/>
      <c r="L110" s="4" t="s">
        <v>123</v>
      </c>
    </row>
    <row r="111" spans="1:18">
      <c r="A111" s="4"/>
      <c r="B111" s="4" t="s">
        <v>96</v>
      </c>
      <c r="C111" s="4"/>
      <c r="D111" s="2">
        <v>1</v>
      </c>
      <c r="E111" s="2"/>
      <c r="F111" s="2">
        <v>2</v>
      </c>
      <c r="G111" s="2"/>
      <c r="H111" s="2" t="s">
        <v>109</v>
      </c>
      <c r="I111" s="2"/>
      <c r="J111" s="2"/>
      <c r="K111" s="2"/>
      <c r="L111" s="4"/>
      <c r="R111">
        <v>2</v>
      </c>
    </row>
    <row r="112" spans="1:12">
      <c r="A112" s="4" t="s">
        <v>35</v>
      </c>
      <c r="B112" s="4" t="s">
        <v>93</v>
      </c>
      <c r="C112" s="4"/>
      <c r="D112" s="2">
        <v>2</v>
      </c>
      <c r="E112" s="2"/>
      <c r="F112" s="2">
        <v>2</v>
      </c>
      <c r="G112" s="2"/>
      <c r="H112" s="2" t="s">
        <v>124</v>
      </c>
      <c r="I112" s="2"/>
      <c r="J112" s="2"/>
      <c r="K112" s="2"/>
      <c r="L112" s="4" t="s">
        <v>125</v>
      </c>
    </row>
    <row r="113" spans="1:18">
      <c r="A113" s="4"/>
      <c r="B113" s="4" t="s">
        <v>96</v>
      </c>
      <c r="C113" s="4"/>
      <c r="D113" s="2">
        <v>0</v>
      </c>
      <c r="E113" s="2"/>
      <c r="F113" s="2">
        <v>0</v>
      </c>
      <c r="G113" s="2"/>
      <c r="H113" s="2" t="s">
        <v>97</v>
      </c>
      <c r="I113" s="2"/>
      <c r="J113" s="2"/>
      <c r="K113" s="2"/>
      <c r="L113" s="4"/>
      <c r="R113">
        <v>2</v>
      </c>
    </row>
    <row r="114" spans="1:12">
      <c r="A114" s="4" t="s">
        <v>37</v>
      </c>
      <c r="B114" s="4" t="s">
        <v>93</v>
      </c>
      <c r="C114" s="4"/>
      <c r="D114" s="2">
        <v>0</v>
      </c>
      <c r="E114" s="2"/>
      <c r="F114" s="2">
        <v>0</v>
      </c>
      <c r="G114" s="2"/>
      <c r="H114" s="2" t="s">
        <v>126</v>
      </c>
      <c r="I114" s="2"/>
      <c r="J114" s="2"/>
      <c r="K114" s="2"/>
      <c r="L114" s="4" t="s">
        <v>127</v>
      </c>
    </row>
    <row r="115" spans="1:18">
      <c r="A115" s="4"/>
      <c r="B115" s="4" t="s">
        <v>96</v>
      </c>
      <c r="C115" s="4"/>
      <c r="D115" s="2">
        <v>0</v>
      </c>
      <c r="E115" s="2"/>
      <c r="F115" s="2">
        <v>0</v>
      </c>
      <c r="G115" s="2"/>
      <c r="H115" s="2" t="s">
        <v>97</v>
      </c>
      <c r="I115" s="2"/>
      <c r="J115" s="2"/>
      <c r="K115" s="2"/>
      <c r="L115" s="4"/>
      <c r="R115">
        <v>2</v>
      </c>
    </row>
    <row r="116" spans="1:12">
      <c r="A116" s="4" t="s">
        <v>38</v>
      </c>
      <c r="B116" s="4" t="s">
        <v>93</v>
      </c>
      <c r="C116" s="4"/>
      <c r="D116" s="2">
        <v>0</v>
      </c>
      <c r="E116" s="2"/>
      <c r="F116" s="2">
        <v>0</v>
      </c>
      <c r="G116" s="2"/>
      <c r="H116" s="2" t="s">
        <v>119</v>
      </c>
      <c r="I116" s="2"/>
      <c r="J116" s="2"/>
      <c r="K116" s="2"/>
      <c r="L116" s="4" t="s">
        <v>128</v>
      </c>
    </row>
    <row r="117" spans="1:18">
      <c r="A117" s="4"/>
      <c r="B117" s="4" t="s">
        <v>96</v>
      </c>
      <c r="C117" s="4"/>
      <c r="D117" s="2">
        <v>1</v>
      </c>
      <c r="E117" s="2"/>
      <c r="F117" s="2">
        <v>1</v>
      </c>
      <c r="G117" s="2"/>
      <c r="H117" s="2" t="s">
        <v>129</v>
      </c>
      <c r="I117" s="2"/>
      <c r="J117" s="2"/>
      <c r="K117" s="2"/>
      <c r="L117" s="4"/>
      <c r="R117">
        <v>1</v>
      </c>
    </row>
    <row r="118" spans="1:12">
      <c r="A118" s="4" t="s">
        <v>40</v>
      </c>
      <c r="B118" s="4" t="s">
        <v>93</v>
      </c>
      <c r="C118" s="4"/>
      <c r="D118" s="2">
        <v>0</v>
      </c>
      <c r="E118" s="2"/>
      <c r="F118" s="2">
        <v>0</v>
      </c>
      <c r="G118" s="2"/>
      <c r="H118" s="2" t="s">
        <v>100</v>
      </c>
      <c r="I118" s="2"/>
      <c r="J118" s="2"/>
      <c r="K118" s="2"/>
      <c r="L118" s="4" t="s">
        <v>130</v>
      </c>
    </row>
    <row r="119" spans="1:18">
      <c r="A119" s="4"/>
      <c r="B119" s="4" t="s">
        <v>96</v>
      </c>
      <c r="C119" s="4"/>
      <c r="D119" s="2">
        <v>2</v>
      </c>
      <c r="E119" s="2"/>
      <c r="F119" s="2">
        <v>2</v>
      </c>
      <c r="G119" s="2"/>
      <c r="H119" s="2" t="s">
        <v>131</v>
      </c>
      <c r="I119" s="2"/>
      <c r="J119" s="2"/>
      <c r="K119" s="2"/>
      <c r="L119" s="4"/>
      <c r="R119">
        <v>4</v>
      </c>
    </row>
    <row r="120" spans="1:12">
      <c r="A120" s="4" t="s">
        <v>41</v>
      </c>
      <c r="B120" s="4" t="s">
        <v>93</v>
      </c>
      <c r="C120" s="4"/>
      <c r="D120" s="2">
        <v>1</v>
      </c>
      <c r="E120" s="2"/>
      <c r="F120" s="2">
        <v>1</v>
      </c>
      <c r="G120" s="2"/>
      <c r="H120" s="2" t="s">
        <v>132</v>
      </c>
      <c r="I120" s="2"/>
      <c r="J120" s="2"/>
      <c r="K120" s="2"/>
      <c r="L120" s="4" t="s">
        <v>133</v>
      </c>
    </row>
    <row r="121" spans="1:18">
      <c r="A121" s="4"/>
      <c r="B121" s="4" t="s">
        <v>96</v>
      </c>
      <c r="C121" s="4"/>
      <c r="D121" s="2">
        <v>1</v>
      </c>
      <c r="E121" s="2"/>
      <c r="F121" s="2">
        <v>1</v>
      </c>
      <c r="G121" s="2"/>
      <c r="H121" s="2" t="s">
        <v>134</v>
      </c>
      <c r="I121" s="2"/>
      <c r="J121" s="2"/>
      <c r="K121" s="2"/>
      <c r="L121" s="4"/>
      <c r="R121">
        <v>0</v>
      </c>
    </row>
    <row r="122" spans="1:12">
      <c r="A122" s="4" t="s">
        <v>42</v>
      </c>
      <c r="B122" s="4" t="s">
        <v>93</v>
      </c>
      <c r="C122" s="4"/>
      <c r="D122" s="2">
        <v>2</v>
      </c>
      <c r="E122" s="2"/>
      <c r="F122" s="2">
        <v>2</v>
      </c>
      <c r="G122" s="2"/>
      <c r="H122" s="2" t="s">
        <v>135</v>
      </c>
      <c r="I122" s="2"/>
      <c r="J122" s="2"/>
      <c r="K122" s="2"/>
      <c r="L122" s="4" t="s">
        <v>136</v>
      </c>
    </row>
    <row r="123" spans="1:18">
      <c r="A123" s="4"/>
      <c r="B123" s="4" t="s">
        <v>96</v>
      </c>
      <c r="C123" s="4"/>
      <c r="D123" s="2">
        <v>3</v>
      </c>
      <c r="E123" s="2"/>
      <c r="F123" s="2">
        <v>3</v>
      </c>
      <c r="G123" s="2"/>
      <c r="H123" s="2" t="s">
        <v>137</v>
      </c>
      <c r="I123" s="2"/>
      <c r="J123" s="2"/>
      <c r="K123" s="2"/>
      <c r="L123" s="4"/>
      <c r="R123">
        <v>3</v>
      </c>
    </row>
    <row r="124" spans="1:12">
      <c r="A124" s="4" t="s">
        <v>43</v>
      </c>
      <c r="B124" s="4" t="s">
        <v>93</v>
      </c>
      <c r="C124" s="4"/>
      <c r="D124" s="2">
        <v>1</v>
      </c>
      <c r="E124" s="2"/>
      <c r="F124" s="2">
        <v>1</v>
      </c>
      <c r="G124" s="2"/>
      <c r="H124" s="2" t="s">
        <v>138</v>
      </c>
      <c r="I124" s="2"/>
      <c r="J124" s="2"/>
      <c r="K124" s="2"/>
      <c r="L124" s="4" t="s">
        <v>139</v>
      </c>
    </row>
    <row r="125" spans="1:18">
      <c r="A125" s="4"/>
      <c r="B125" s="4" t="s">
        <v>96</v>
      </c>
      <c r="C125" s="4"/>
      <c r="D125" s="2">
        <v>2</v>
      </c>
      <c r="E125" s="2"/>
      <c r="F125" s="2">
        <v>2</v>
      </c>
      <c r="G125" s="2"/>
      <c r="H125" s="2" t="s">
        <v>121</v>
      </c>
      <c r="I125" s="2"/>
      <c r="J125" s="2"/>
      <c r="K125" s="2"/>
      <c r="L125" s="4"/>
      <c r="R125">
        <v>2</v>
      </c>
    </row>
    <row r="126" spans="1:12">
      <c r="A126" s="4" t="s">
        <v>44</v>
      </c>
      <c r="B126" s="4" t="s">
        <v>93</v>
      </c>
      <c r="C126" s="4"/>
      <c r="D126" s="2">
        <v>1</v>
      </c>
      <c r="E126" s="2"/>
      <c r="F126" s="2">
        <v>1</v>
      </c>
      <c r="G126" s="2"/>
      <c r="H126" s="2" t="s">
        <v>140</v>
      </c>
      <c r="I126" s="2"/>
      <c r="J126" s="2"/>
      <c r="K126" s="2"/>
      <c r="L126" s="4" t="s">
        <v>141</v>
      </c>
    </row>
    <row r="127" spans="1:18">
      <c r="A127" s="4"/>
      <c r="B127" s="4" t="s">
        <v>96</v>
      </c>
      <c r="C127" s="4"/>
      <c r="D127" s="2">
        <v>1</v>
      </c>
      <c r="E127" s="2"/>
      <c r="F127" s="2">
        <v>1</v>
      </c>
      <c r="G127" s="2"/>
      <c r="H127" s="2" t="s">
        <v>142</v>
      </c>
      <c r="I127" s="2"/>
      <c r="J127" s="2"/>
      <c r="K127" s="2"/>
      <c r="L127" s="4"/>
      <c r="R127">
        <v>1</v>
      </c>
    </row>
    <row r="128" spans="1:12">
      <c r="A128" s="4" t="s">
        <v>47</v>
      </c>
      <c r="B128" s="4" t="s">
        <v>93</v>
      </c>
      <c r="C128" s="4"/>
      <c r="D128" s="2">
        <v>2</v>
      </c>
      <c r="E128" s="2"/>
      <c r="F128" s="2">
        <v>2</v>
      </c>
      <c r="G128" s="2"/>
      <c r="H128" s="2" t="s">
        <v>143</v>
      </c>
      <c r="I128" s="2"/>
      <c r="J128" s="2"/>
      <c r="K128" s="2"/>
      <c r="L128" s="4" t="s">
        <v>144</v>
      </c>
    </row>
    <row r="129" spans="1:18">
      <c r="A129" s="4"/>
      <c r="B129" s="4" t="s">
        <v>96</v>
      </c>
      <c r="C129" s="4"/>
      <c r="D129" s="2">
        <v>2</v>
      </c>
      <c r="E129" s="2"/>
      <c r="F129" s="2">
        <v>2</v>
      </c>
      <c r="G129" s="2"/>
      <c r="H129" s="2" t="s">
        <v>145</v>
      </c>
      <c r="I129" s="2"/>
      <c r="J129" s="2"/>
      <c r="K129" s="2"/>
      <c r="L129" s="4"/>
      <c r="R129">
        <v>1</v>
      </c>
    </row>
    <row r="130" spans="1:12">
      <c r="A130" s="20" t="s">
        <v>146</v>
      </c>
      <c r="B130" s="4" t="s">
        <v>93</v>
      </c>
      <c r="C130" s="4"/>
      <c r="D130" s="2">
        <v>0</v>
      </c>
      <c r="E130" s="2"/>
      <c r="F130" s="2">
        <v>0</v>
      </c>
      <c r="G130" s="2"/>
      <c r="H130" s="2" t="s">
        <v>142</v>
      </c>
      <c r="I130" s="2"/>
      <c r="J130" s="2"/>
      <c r="K130" s="2"/>
      <c r="L130" s="4" t="s">
        <v>141</v>
      </c>
    </row>
    <row r="131" spans="1:18">
      <c r="A131" s="4"/>
      <c r="B131" s="4" t="s">
        <v>96</v>
      </c>
      <c r="C131" s="4"/>
      <c r="D131" s="2">
        <v>0</v>
      </c>
      <c r="E131" s="2"/>
      <c r="F131" s="2">
        <v>0</v>
      </c>
      <c r="G131" s="2"/>
      <c r="H131" s="2" t="s">
        <v>140</v>
      </c>
      <c r="I131" s="2"/>
      <c r="J131" s="2"/>
      <c r="K131" s="2"/>
      <c r="L131" s="4"/>
      <c r="R131">
        <v>1</v>
      </c>
    </row>
    <row r="132" spans="1:11">
      <c r="A132" s="2" t="s">
        <v>147</v>
      </c>
      <c r="B132" s="2"/>
      <c r="C132" s="2"/>
      <c r="D132" s="17" t="s">
        <v>148</v>
      </c>
      <c r="E132" s="17" t="s">
        <v>149</v>
      </c>
      <c r="F132" s="17" t="s">
        <v>150</v>
      </c>
      <c r="G132" s="17" t="s">
        <v>151</v>
      </c>
      <c r="H132" s="4" t="s">
        <v>152</v>
      </c>
      <c r="I132" s="4"/>
      <c r="J132" s="4" t="s">
        <v>153</v>
      </c>
      <c r="K132" s="4"/>
    </row>
    <row r="133" spans="4:11">
      <c r="D133" s="21">
        <v>1.05</v>
      </c>
      <c r="E133" s="17">
        <f>AVERAGE(D93,D95,D97,D99,D101,D103,D105,D107,D109,D111,D113,D115,D117,D119,D121,D123,D125,D127,D129,D131)</f>
        <v>1.35</v>
      </c>
      <c r="F133" s="21">
        <f>AVERAGE(F92,F94,F96,F98,F100,F102,F104,F106,F108,F110,F112,F114,F116,F118,F120,F122,F124,F126,F128,F130)</f>
        <v>1</v>
      </c>
      <c r="G133" s="17">
        <f>AVERAGE(F93,F95,F97,F99,F101,F103,F105,F107,F109,F111,F113,F115,F117,F119,F121,F123,F125,F127,F129,F131)</f>
        <v>1.3</v>
      </c>
      <c r="H133" s="12" t="s">
        <v>154</v>
      </c>
      <c r="I133" s="12"/>
      <c r="J133" s="4" t="s">
        <v>155</v>
      </c>
      <c r="K133" s="4"/>
    </row>
    <row r="134" spans="1:11">
      <c r="A134" s="6" t="s">
        <v>156</v>
      </c>
      <c r="B134" s="7"/>
      <c r="C134" s="7"/>
      <c r="D134" s="7"/>
      <c r="E134" s="7"/>
      <c r="F134" s="7"/>
      <c r="G134" s="7"/>
      <c r="H134" s="7"/>
      <c r="I134" s="7"/>
      <c r="J134" s="7"/>
      <c r="K134" s="7"/>
    </row>
    <row r="135" spans="1:11">
      <c r="A135" s="7"/>
      <c r="B135" s="7"/>
      <c r="C135" s="7"/>
      <c r="D135" s="7"/>
      <c r="E135" s="7"/>
      <c r="F135" s="7"/>
      <c r="G135" s="7"/>
      <c r="H135" s="7"/>
      <c r="I135" s="7"/>
      <c r="J135" s="7"/>
      <c r="K135" s="7"/>
    </row>
    <row r="136" spans="1:11">
      <c r="A136" s="22" t="s">
        <v>1</v>
      </c>
      <c r="B136" s="23" t="s">
        <v>53</v>
      </c>
      <c r="C136" s="23"/>
      <c r="D136" s="23" t="s">
        <v>4</v>
      </c>
      <c r="E136" s="23"/>
      <c r="F136" s="23" t="s">
        <v>54</v>
      </c>
      <c r="G136" s="23"/>
      <c r="H136" s="23" t="s">
        <v>157</v>
      </c>
      <c r="I136" s="23"/>
      <c r="J136" s="3" t="s">
        <v>158</v>
      </c>
      <c r="K136" s="3"/>
    </row>
    <row r="137" spans="1:11">
      <c r="A137" s="24" t="s">
        <v>6</v>
      </c>
      <c r="B137" s="24">
        <v>2</v>
      </c>
      <c r="C137" s="24"/>
      <c r="D137" s="24">
        <v>2</v>
      </c>
      <c r="E137" s="24"/>
      <c r="F137" s="24" t="s">
        <v>13</v>
      </c>
      <c r="G137" s="24"/>
      <c r="H137" s="24">
        <v>1</v>
      </c>
      <c r="I137" s="24"/>
      <c r="J137" s="24" t="s">
        <v>159</v>
      </c>
      <c r="K137" s="24"/>
    </row>
    <row r="138" spans="1:11">
      <c r="A138" s="24" t="s">
        <v>14</v>
      </c>
      <c r="B138" s="24">
        <v>1</v>
      </c>
      <c r="C138" s="24"/>
      <c r="D138" s="24">
        <v>2</v>
      </c>
      <c r="E138" s="24"/>
      <c r="F138" s="24" t="s">
        <v>17</v>
      </c>
      <c r="G138" s="24"/>
      <c r="H138" s="24">
        <v>0</v>
      </c>
      <c r="I138" s="24"/>
      <c r="J138" s="24" t="s">
        <v>160</v>
      </c>
      <c r="K138" s="24"/>
    </row>
    <row r="139" spans="1:14">
      <c r="A139" s="25" t="s">
        <v>18</v>
      </c>
      <c r="B139" s="25">
        <v>4</v>
      </c>
      <c r="C139" s="25"/>
      <c r="D139" s="25">
        <v>5</v>
      </c>
      <c r="E139" s="25"/>
      <c r="F139" s="25" t="s">
        <v>161</v>
      </c>
      <c r="G139" s="25"/>
      <c r="H139" s="25" t="s">
        <v>9</v>
      </c>
      <c r="I139" s="25"/>
      <c r="J139" s="25" t="s">
        <v>162</v>
      </c>
      <c r="K139" s="25"/>
      <c r="L139" s="13" t="s">
        <v>163</v>
      </c>
      <c r="M139" s="13"/>
      <c r="N139" s="13"/>
    </row>
    <row r="140" spans="1:11">
      <c r="A140" s="24" t="s">
        <v>22</v>
      </c>
      <c r="B140" s="24">
        <v>4</v>
      </c>
      <c r="C140" s="24"/>
      <c r="D140" s="24">
        <v>4</v>
      </c>
      <c r="E140" s="24"/>
      <c r="F140" s="24" t="s">
        <v>62</v>
      </c>
      <c r="G140" s="24"/>
      <c r="H140" s="24" t="s">
        <v>9</v>
      </c>
      <c r="I140" s="24"/>
      <c r="J140" s="24" t="s">
        <v>164</v>
      </c>
      <c r="K140" s="24"/>
    </row>
    <row r="141" spans="1:11">
      <c r="A141" s="24" t="s">
        <v>25</v>
      </c>
      <c r="B141" s="24">
        <v>0</v>
      </c>
      <c r="C141" s="24"/>
      <c r="D141" s="24">
        <v>0</v>
      </c>
      <c r="E141" s="24"/>
      <c r="F141" s="24" t="s">
        <v>13</v>
      </c>
      <c r="G141" s="24"/>
      <c r="H141" s="24">
        <v>0</v>
      </c>
      <c r="I141" s="24"/>
      <c r="J141" s="24" t="s">
        <v>165</v>
      </c>
      <c r="K141" s="24"/>
    </row>
    <row r="142" spans="1:11">
      <c r="A142" s="24" t="s">
        <v>27</v>
      </c>
      <c r="B142" s="24">
        <v>3</v>
      </c>
      <c r="C142" s="24"/>
      <c r="D142" s="24">
        <v>3</v>
      </c>
      <c r="E142" s="24"/>
      <c r="F142" s="24" t="s">
        <v>24</v>
      </c>
      <c r="G142" s="24"/>
      <c r="H142" s="24">
        <v>0</v>
      </c>
      <c r="I142" s="24"/>
      <c r="J142" s="24" t="s">
        <v>166</v>
      </c>
      <c r="K142" s="24"/>
    </row>
    <row r="143" spans="1:11">
      <c r="A143" s="24" t="s">
        <v>29</v>
      </c>
      <c r="B143" s="24">
        <v>0</v>
      </c>
      <c r="C143" s="24"/>
      <c r="D143" s="24">
        <v>0</v>
      </c>
      <c r="E143" s="24"/>
      <c r="F143" s="24" t="s">
        <v>17</v>
      </c>
      <c r="G143" s="24"/>
      <c r="H143" s="24">
        <v>0</v>
      </c>
      <c r="I143" s="24"/>
      <c r="J143" s="24" t="s">
        <v>66</v>
      </c>
      <c r="K143" s="24"/>
    </row>
    <row r="144" spans="1:11">
      <c r="A144" s="24" t="s">
        <v>30</v>
      </c>
      <c r="B144" s="24">
        <v>4</v>
      </c>
      <c r="C144" s="24"/>
      <c r="D144" s="24">
        <v>4</v>
      </c>
      <c r="E144" s="24"/>
      <c r="F144" s="24" t="s">
        <v>21</v>
      </c>
      <c r="G144" s="24"/>
      <c r="H144" s="24">
        <v>1</v>
      </c>
      <c r="I144" s="24"/>
      <c r="J144" s="24" t="s">
        <v>167</v>
      </c>
      <c r="K144" s="24"/>
    </row>
    <row r="145" spans="1:14">
      <c r="A145" s="25" t="s">
        <v>32</v>
      </c>
      <c r="B145" s="25">
        <v>2</v>
      </c>
      <c r="C145" s="25"/>
      <c r="D145" s="25">
        <v>5</v>
      </c>
      <c r="E145" s="25"/>
      <c r="F145" s="25" t="s">
        <v>34</v>
      </c>
      <c r="G145" s="25"/>
      <c r="H145" s="25" t="s">
        <v>9</v>
      </c>
      <c r="I145" s="25"/>
      <c r="J145" s="25" t="s">
        <v>168</v>
      </c>
      <c r="K145" s="25"/>
      <c r="L145" s="13" t="s">
        <v>163</v>
      </c>
      <c r="M145" s="13"/>
      <c r="N145" s="13"/>
    </row>
    <row r="146" spans="1:11">
      <c r="A146" s="24" t="s">
        <v>33</v>
      </c>
      <c r="B146" s="24">
        <v>1</v>
      </c>
      <c r="C146" s="24"/>
      <c r="D146" s="24">
        <v>1</v>
      </c>
      <c r="E146" s="24"/>
      <c r="F146" s="24" t="s">
        <v>34</v>
      </c>
      <c r="G146" s="24"/>
      <c r="H146" s="24" t="s">
        <v>9</v>
      </c>
      <c r="I146" s="24"/>
      <c r="J146" s="24" t="s">
        <v>169</v>
      </c>
      <c r="K146" s="24"/>
    </row>
    <row r="147" spans="1:11">
      <c r="A147" s="26" t="s">
        <v>35</v>
      </c>
      <c r="B147" s="26">
        <v>1</v>
      </c>
      <c r="C147" s="26"/>
      <c r="D147" s="26">
        <v>1</v>
      </c>
      <c r="E147" s="26"/>
      <c r="F147" s="26" t="s">
        <v>36</v>
      </c>
      <c r="G147" s="26"/>
      <c r="H147" s="26" t="s">
        <v>9</v>
      </c>
      <c r="I147" s="26"/>
      <c r="J147" s="26" t="s">
        <v>170</v>
      </c>
      <c r="K147" s="26"/>
    </row>
    <row r="148" spans="1:11">
      <c r="A148" s="26" t="s">
        <v>37</v>
      </c>
      <c r="B148" s="26">
        <v>2</v>
      </c>
      <c r="C148" s="26"/>
      <c r="D148" s="26">
        <v>2</v>
      </c>
      <c r="E148" s="26"/>
      <c r="F148" s="26" t="s">
        <v>36</v>
      </c>
      <c r="G148" s="26"/>
      <c r="H148" s="26" t="s">
        <v>9</v>
      </c>
      <c r="I148" s="26"/>
      <c r="J148" s="26" t="s">
        <v>171</v>
      </c>
      <c r="K148" s="26"/>
    </row>
    <row r="149" spans="1:11">
      <c r="A149" s="26" t="s">
        <v>38</v>
      </c>
      <c r="B149" s="26">
        <v>5</v>
      </c>
      <c r="C149" s="26"/>
      <c r="D149" s="26">
        <v>3</v>
      </c>
      <c r="E149" s="26"/>
      <c r="F149" s="26" t="s">
        <v>34</v>
      </c>
      <c r="G149" s="26"/>
      <c r="H149" s="26" t="s">
        <v>9</v>
      </c>
      <c r="I149" s="26"/>
      <c r="J149" s="26" t="s">
        <v>172</v>
      </c>
      <c r="K149" s="26"/>
    </row>
    <row r="150" spans="1:11">
      <c r="A150" s="26" t="s">
        <v>40</v>
      </c>
      <c r="B150" s="26">
        <v>0</v>
      </c>
      <c r="C150" s="26"/>
      <c r="D150" s="26">
        <v>0</v>
      </c>
      <c r="E150" s="26"/>
      <c r="F150" s="26" t="s">
        <v>161</v>
      </c>
      <c r="G150" s="26"/>
      <c r="H150" s="26" t="s">
        <v>9</v>
      </c>
      <c r="I150" s="26"/>
      <c r="J150" s="26" t="s">
        <v>173</v>
      </c>
      <c r="K150" s="26"/>
    </row>
    <row r="151" spans="1:11">
      <c r="A151" s="24" t="s">
        <v>41</v>
      </c>
      <c r="B151" s="24">
        <v>1</v>
      </c>
      <c r="C151" s="24"/>
      <c r="D151" s="24">
        <v>1</v>
      </c>
      <c r="E151" s="24"/>
      <c r="F151" s="24" t="s">
        <v>24</v>
      </c>
      <c r="G151" s="24"/>
      <c r="H151" s="24">
        <v>1</v>
      </c>
      <c r="I151" s="24"/>
      <c r="J151" s="24" t="s">
        <v>174</v>
      </c>
      <c r="K151" s="24"/>
    </row>
    <row r="152" spans="1:11">
      <c r="A152" s="24" t="s">
        <v>42</v>
      </c>
      <c r="B152" s="24">
        <v>3</v>
      </c>
      <c r="C152" s="24"/>
      <c r="D152" s="24">
        <v>3</v>
      </c>
      <c r="E152" s="24"/>
      <c r="F152" s="24" t="s">
        <v>24</v>
      </c>
      <c r="G152" s="24"/>
      <c r="H152" s="24">
        <v>0</v>
      </c>
      <c r="I152" s="24"/>
      <c r="J152" s="24" t="s">
        <v>175</v>
      </c>
      <c r="K152" s="24"/>
    </row>
    <row r="153" spans="1:12">
      <c r="A153" s="24" t="s">
        <v>43</v>
      </c>
      <c r="B153" s="24">
        <v>3</v>
      </c>
      <c r="C153" s="24"/>
      <c r="D153" s="24">
        <v>3</v>
      </c>
      <c r="E153" s="24"/>
      <c r="F153" s="24" t="s">
        <v>34</v>
      </c>
      <c r="G153" s="24"/>
      <c r="H153" s="24">
        <v>5</v>
      </c>
      <c r="I153" s="24"/>
      <c r="J153" s="24" t="s">
        <v>176</v>
      </c>
      <c r="K153" s="24"/>
      <c r="L153" s="31"/>
    </row>
    <row r="154" spans="1:12">
      <c r="A154" s="24" t="s">
        <v>44</v>
      </c>
      <c r="B154" s="24">
        <v>0</v>
      </c>
      <c r="C154" s="24"/>
      <c r="D154" s="24">
        <v>0</v>
      </c>
      <c r="E154" s="24"/>
      <c r="F154" s="24" t="s">
        <v>46</v>
      </c>
      <c r="G154" s="24"/>
      <c r="H154" s="24">
        <v>0</v>
      </c>
      <c r="I154" s="24"/>
      <c r="J154" s="24" t="s">
        <v>177</v>
      </c>
      <c r="K154" s="24"/>
      <c r="L154" s="31"/>
    </row>
    <row r="155" spans="1:11">
      <c r="A155" s="24" t="s">
        <v>47</v>
      </c>
      <c r="B155" s="24">
        <v>3</v>
      </c>
      <c r="C155" s="24"/>
      <c r="D155" s="24">
        <v>3</v>
      </c>
      <c r="E155" s="24"/>
      <c r="F155" s="24" t="s">
        <v>76</v>
      </c>
      <c r="G155" s="24"/>
      <c r="H155" s="24">
        <v>5</v>
      </c>
      <c r="I155" s="24"/>
      <c r="J155" s="24" t="s">
        <v>178</v>
      </c>
      <c r="K155" s="24"/>
    </row>
    <row r="156" spans="1:23">
      <c r="A156" s="24" t="s">
        <v>48</v>
      </c>
      <c r="B156" s="24">
        <v>2</v>
      </c>
      <c r="C156" s="24"/>
      <c r="D156" s="24">
        <v>2</v>
      </c>
      <c r="E156" s="24"/>
      <c r="F156" s="24" t="s">
        <v>46</v>
      </c>
      <c r="G156" s="24"/>
      <c r="H156" s="24">
        <v>4</v>
      </c>
      <c r="I156" s="24"/>
      <c r="J156" s="24" t="s">
        <v>179</v>
      </c>
      <c r="K156" s="24"/>
      <c r="M156" s="2" t="s">
        <v>80</v>
      </c>
      <c r="N156" s="2"/>
      <c r="O156" s="2"/>
      <c r="P156" s="2"/>
      <c r="Q156" s="2"/>
      <c r="R156" s="2"/>
      <c r="S156" s="2"/>
      <c r="T156" s="2"/>
      <c r="U156" s="2"/>
      <c r="V156" s="2"/>
      <c r="W156" s="2"/>
    </row>
    <row r="157" spans="1:23">
      <c r="A157" s="12"/>
      <c r="B157" s="4" t="s">
        <v>53</v>
      </c>
      <c r="C157" s="4"/>
      <c r="D157" s="8" t="s">
        <v>4</v>
      </c>
      <c r="E157" s="12"/>
      <c r="F157" s="8" t="s">
        <v>54</v>
      </c>
      <c r="G157" s="8"/>
      <c r="H157" s="8" t="s">
        <v>50</v>
      </c>
      <c r="I157" s="8"/>
      <c r="J157" s="4" t="s">
        <v>180</v>
      </c>
      <c r="K157" s="4"/>
      <c r="L157" s="16" t="s">
        <v>79</v>
      </c>
      <c r="M157" s="4" t="s">
        <v>53</v>
      </c>
      <c r="N157" s="4"/>
      <c r="O157" s="8" t="s">
        <v>4</v>
      </c>
      <c r="P157" s="12"/>
      <c r="Q157" s="8" t="s">
        <v>54</v>
      </c>
      <c r="R157" s="8"/>
      <c r="S157" s="8" t="s">
        <v>50</v>
      </c>
      <c r="T157" s="8"/>
      <c r="U157" s="4" t="s">
        <v>180</v>
      </c>
      <c r="V157" s="4"/>
      <c r="W157" s="16" t="s">
        <v>79</v>
      </c>
    </row>
    <row r="158" spans="1:23">
      <c r="A158" s="12"/>
      <c r="B158" s="8">
        <f>AVERAGE(B137,B138,B139,B140,B141,B142,B143,B144,B145,B146,B147,B148,B149,B150,B151,B152,B153,B154,B155,B156)</f>
        <v>2.05</v>
      </c>
      <c r="C158" s="8"/>
      <c r="D158" s="8">
        <f>AVERAGE(D137,D138,D139,D140,D141,D142,D143,D144,D145,D146,D147,D148,D149,D150,D151,D152,D153,D154,D155,D156)</f>
        <v>2.2</v>
      </c>
      <c r="E158" s="8"/>
      <c r="F158" s="8" t="s">
        <v>181</v>
      </c>
      <c r="G158" s="8"/>
      <c r="H158" s="8" t="s">
        <v>182</v>
      </c>
      <c r="I158" s="8"/>
      <c r="J158" s="32" t="s">
        <v>183</v>
      </c>
      <c r="K158" s="4"/>
      <c r="L158" s="17" t="s">
        <v>184</v>
      </c>
      <c r="M158" s="2">
        <f>AVERAGE(B137,B138,B139,B140,B141,B142,B143,B144,B145,B146,B151,B152,B153,B154,B155,B156)</f>
        <v>2.0625</v>
      </c>
      <c r="N158" s="2"/>
      <c r="O158" s="2">
        <f>AVERAGE(D137,D138,D139,D140,D141,D142,D143,D144,D145,D146,D151,D152,D153,D154,D155,D156)</f>
        <v>2.375</v>
      </c>
      <c r="P158" s="2"/>
      <c r="Q158" s="2" t="s">
        <v>185</v>
      </c>
      <c r="R158" s="2"/>
      <c r="S158" s="2">
        <v>1.0625</v>
      </c>
      <c r="T158" s="2"/>
      <c r="U158" s="2" t="s">
        <v>186</v>
      </c>
      <c r="V158" s="2"/>
      <c r="W158" t="s">
        <v>187</v>
      </c>
    </row>
    <row r="159" spans="1:9">
      <c r="A159" s="27" t="s">
        <v>188</v>
      </c>
      <c r="B159" s="28"/>
      <c r="C159" s="28"/>
      <c r="D159" s="28"/>
      <c r="E159" s="28"/>
      <c r="F159" s="28"/>
      <c r="G159" s="28"/>
      <c r="H159" s="28"/>
      <c r="I159" s="28"/>
    </row>
    <row r="160" spans="1:9">
      <c r="A160" s="28"/>
      <c r="B160" s="28"/>
      <c r="C160" s="28"/>
      <c r="D160" s="28"/>
      <c r="E160" s="28"/>
      <c r="F160" s="28"/>
      <c r="G160" s="28"/>
      <c r="H160" s="28"/>
      <c r="I160" s="28"/>
    </row>
    <row r="161" spans="1:9">
      <c r="A161" s="22" t="s">
        <v>1</v>
      </c>
      <c r="B161" s="23" t="s">
        <v>53</v>
      </c>
      <c r="C161" s="23"/>
      <c r="D161" s="23" t="s">
        <v>4</v>
      </c>
      <c r="E161" s="23"/>
      <c r="F161" s="23" t="s">
        <v>54</v>
      </c>
      <c r="G161" s="23"/>
      <c r="H161" s="23" t="s">
        <v>157</v>
      </c>
      <c r="I161" s="23"/>
    </row>
    <row r="162" spans="1:9">
      <c r="A162" s="24" t="s">
        <v>6</v>
      </c>
      <c r="B162" s="24">
        <v>2</v>
      </c>
      <c r="C162" s="24"/>
      <c r="D162" s="24">
        <v>2</v>
      </c>
      <c r="E162" s="24"/>
      <c r="F162" s="29" t="s">
        <v>13</v>
      </c>
      <c r="G162" s="24"/>
      <c r="H162" s="24">
        <v>1</v>
      </c>
      <c r="I162" s="24"/>
    </row>
    <row r="163" spans="1:9">
      <c r="A163" s="24" t="s">
        <v>14</v>
      </c>
      <c r="B163" s="24">
        <v>0</v>
      </c>
      <c r="C163" s="24"/>
      <c r="D163" s="24">
        <v>0</v>
      </c>
      <c r="E163" s="24"/>
      <c r="F163" s="24" t="s">
        <v>36</v>
      </c>
      <c r="G163" s="24"/>
      <c r="H163" s="24">
        <v>5</v>
      </c>
      <c r="I163" s="24"/>
    </row>
    <row r="164" spans="1:9">
      <c r="A164" s="24" t="s">
        <v>18</v>
      </c>
      <c r="B164" s="24">
        <v>1</v>
      </c>
      <c r="C164" s="24"/>
      <c r="D164" s="24">
        <v>1</v>
      </c>
      <c r="E164" s="24"/>
      <c r="F164" s="24" t="s">
        <v>21</v>
      </c>
      <c r="G164" s="24"/>
      <c r="H164" s="24">
        <v>1</v>
      </c>
      <c r="I164" s="24"/>
    </row>
    <row r="165" spans="1:9">
      <c r="A165" s="24" t="s">
        <v>22</v>
      </c>
      <c r="B165" s="24">
        <v>0</v>
      </c>
      <c r="C165" s="24"/>
      <c r="D165" s="24">
        <v>0</v>
      </c>
      <c r="E165" s="24"/>
      <c r="F165" s="24" t="s">
        <v>28</v>
      </c>
      <c r="G165" s="24"/>
      <c r="H165" s="24">
        <v>5</v>
      </c>
      <c r="I165" s="24"/>
    </row>
    <row r="166" spans="1:9">
      <c r="A166" s="24" t="s">
        <v>25</v>
      </c>
      <c r="B166" s="24">
        <v>0</v>
      </c>
      <c r="C166" s="24"/>
      <c r="D166" s="24">
        <v>0</v>
      </c>
      <c r="E166" s="24"/>
      <c r="F166" s="24" t="s">
        <v>13</v>
      </c>
      <c r="G166" s="24"/>
      <c r="H166" s="24">
        <v>0</v>
      </c>
      <c r="I166" s="24"/>
    </row>
    <row r="167" spans="1:9">
      <c r="A167" s="24" t="s">
        <v>27</v>
      </c>
      <c r="B167" s="24">
        <v>2</v>
      </c>
      <c r="C167" s="24"/>
      <c r="D167" s="24">
        <v>3</v>
      </c>
      <c r="E167" s="24"/>
      <c r="F167" s="24" t="s">
        <v>24</v>
      </c>
      <c r="G167" s="24"/>
      <c r="H167" s="24">
        <v>3</v>
      </c>
      <c r="I167" s="24"/>
    </row>
    <row r="168" spans="1:9">
      <c r="A168" s="24" t="s">
        <v>29</v>
      </c>
      <c r="B168" s="24">
        <v>0</v>
      </c>
      <c r="C168" s="24"/>
      <c r="D168" s="24">
        <v>0</v>
      </c>
      <c r="E168" s="24"/>
      <c r="F168" s="24" t="s">
        <v>17</v>
      </c>
      <c r="G168" s="24"/>
      <c r="H168" s="24">
        <v>0</v>
      </c>
      <c r="I168" s="24"/>
    </row>
    <row r="169" spans="1:9">
      <c r="A169" s="24" t="s">
        <v>30</v>
      </c>
      <c r="B169" s="24">
        <v>0</v>
      </c>
      <c r="C169" s="24"/>
      <c r="D169" s="24">
        <v>0</v>
      </c>
      <c r="E169" s="24"/>
      <c r="F169" s="24" t="s">
        <v>21</v>
      </c>
      <c r="G169" s="24"/>
      <c r="H169" s="24">
        <v>1</v>
      </c>
      <c r="I169" s="24"/>
    </row>
    <row r="170" spans="1:11">
      <c r="A170" s="25" t="s">
        <v>32</v>
      </c>
      <c r="B170" s="25">
        <v>1</v>
      </c>
      <c r="C170" s="25"/>
      <c r="D170" s="25">
        <v>5</v>
      </c>
      <c r="E170" s="25"/>
      <c r="F170" s="25" t="s">
        <v>34</v>
      </c>
      <c r="G170" s="25"/>
      <c r="H170" s="25" t="s">
        <v>9</v>
      </c>
      <c r="I170" s="25"/>
      <c r="J170" s="13" t="s">
        <v>189</v>
      </c>
      <c r="K170" s="13"/>
    </row>
    <row r="171" spans="1:9">
      <c r="A171" s="24" t="s">
        <v>33</v>
      </c>
      <c r="B171" s="24">
        <v>0</v>
      </c>
      <c r="C171" s="24"/>
      <c r="D171" s="24">
        <v>0</v>
      </c>
      <c r="E171" s="24"/>
      <c r="F171" s="24" t="s">
        <v>13</v>
      </c>
      <c r="G171" s="24"/>
      <c r="H171" s="24">
        <v>0</v>
      </c>
      <c r="I171" s="24"/>
    </row>
    <row r="172" spans="1:9">
      <c r="A172" s="30" t="s">
        <v>35</v>
      </c>
      <c r="B172" s="30">
        <v>2</v>
      </c>
      <c r="C172" s="30"/>
      <c r="D172" s="30">
        <v>3</v>
      </c>
      <c r="E172" s="30"/>
      <c r="F172" s="30" t="s">
        <v>36</v>
      </c>
      <c r="G172" s="30"/>
      <c r="H172" s="30" t="s">
        <v>9</v>
      </c>
      <c r="I172" s="30"/>
    </row>
    <row r="173" spans="1:9">
      <c r="A173" s="30" t="s">
        <v>37</v>
      </c>
      <c r="B173" s="30">
        <v>0</v>
      </c>
      <c r="C173" s="30"/>
      <c r="D173" s="30">
        <v>0</v>
      </c>
      <c r="E173" s="30"/>
      <c r="F173" s="30" t="s">
        <v>36</v>
      </c>
      <c r="G173" s="30"/>
      <c r="H173" s="30" t="s">
        <v>9</v>
      </c>
      <c r="I173" s="30"/>
    </row>
    <row r="174" spans="1:9">
      <c r="A174" s="30" t="s">
        <v>38</v>
      </c>
      <c r="B174" s="30">
        <v>0</v>
      </c>
      <c r="C174" s="30"/>
      <c r="D174" s="30">
        <v>0</v>
      </c>
      <c r="E174" s="30"/>
      <c r="F174" s="30" t="s">
        <v>34</v>
      </c>
      <c r="G174" s="30"/>
      <c r="H174" s="30" t="s">
        <v>9</v>
      </c>
      <c r="I174" s="30"/>
    </row>
    <row r="175" spans="1:9">
      <c r="A175" s="30" t="s">
        <v>40</v>
      </c>
      <c r="B175" s="30">
        <v>1</v>
      </c>
      <c r="C175" s="30"/>
      <c r="D175" s="30">
        <v>1</v>
      </c>
      <c r="E175" s="30"/>
      <c r="F175" s="30" t="s">
        <v>161</v>
      </c>
      <c r="G175" s="30"/>
      <c r="H175" s="30" t="s">
        <v>9</v>
      </c>
      <c r="I175" s="30"/>
    </row>
    <row r="176" spans="1:9">
      <c r="A176" s="24" t="s">
        <v>41</v>
      </c>
      <c r="B176" s="24">
        <v>1</v>
      </c>
      <c r="C176" s="24"/>
      <c r="D176" s="24">
        <v>1</v>
      </c>
      <c r="E176" s="24"/>
      <c r="F176" s="24" t="s">
        <v>24</v>
      </c>
      <c r="G176" s="24"/>
      <c r="H176" s="24">
        <v>1</v>
      </c>
      <c r="I176" s="24"/>
    </row>
    <row r="177" spans="1:9">
      <c r="A177" s="24" t="s">
        <v>42</v>
      </c>
      <c r="B177" s="24">
        <v>0</v>
      </c>
      <c r="C177" s="24"/>
      <c r="D177" s="24">
        <v>0</v>
      </c>
      <c r="E177" s="24"/>
      <c r="F177" s="24" t="s">
        <v>24</v>
      </c>
      <c r="G177" s="24"/>
      <c r="H177" s="24">
        <v>0</v>
      </c>
      <c r="I177" s="24"/>
    </row>
    <row r="178" spans="1:9">
      <c r="A178" s="24" t="s">
        <v>43</v>
      </c>
      <c r="B178" s="24">
        <v>1</v>
      </c>
      <c r="C178" s="24"/>
      <c r="D178" s="24">
        <v>1</v>
      </c>
      <c r="E178" s="24"/>
      <c r="F178" s="24" t="s">
        <v>13</v>
      </c>
      <c r="G178" s="24"/>
      <c r="H178" s="24">
        <v>2</v>
      </c>
      <c r="I178" s="24"/>
    </row>
    <row r="179" spans="1:9">
      <c r="A179" s="24" t="s">
        <v>44</v>
      </c>
      <c r="B179" s="24">
        <v>0</v>
      </c>
      <c r="C179" s="24"/>
      <c r="D179" s="24">
        <v>0</v>
      </c>
      <c r="E179" s="24"/>
      <c r="F179" s="29" t="s">
        <v>46</v>
      </c>
      <c r="G179" s="24"/>
      <c r="H179" s="24">
        <v>0</v>
      </c>
      <c r="I179" s="24"/>
    </row>
    <row r="180" spans="1:9">
      <c r="A180" s="24" t="s">
        <v>47</v>
      </c>
      <c r="B180" s="24">
        <v>2</v>
      </c>
      <c r="C180" s="24"/>
      <c r="D180" s="24">
        <v>2</v>
      </c>
      <c r="E180" s="24"/>
      <c r="F180" s="24" t="s">
        <v>21</v>
      </c>
      <c r="G180" s="24"/>
      <c r="H180" s="24">
        <v>2</v>
      </c>
      <c r="I180" s="24"/>
    </row>
    <row r="181" spans="1:22">
      <c r="A181" s="24" t="s">
        <v>48</v>
      </c>
      <c r="B181" s="24">
        <v>1</v>
      </c>
      <c r="C181" s="24"/>
      <c r="D181" s="24">
        <v>1</v>
      </c>
      <c r="E181" s="24"/>
      <c r="F181" s="24" t="s">
        <v>46</v>
      </c>
      <c r="G181" s="24"/>
      <c r="H181" s="24">
        <v>1</v>
      </c>
      <c r="I181" s="24"/>
      <c r="N181" s="2" t="s">
        <v>190</v>
      </c>
      <c r="O181" s="2"/>
      <c r="P181" s="2"/>
      <c r="Q181" s="2"/>
      <c r="R181" s="2"/>
      <c r="S181" s="2"/>
      <c r="T181" s="31"/>
      <c r="U181" s="31"/>
      <c r="V181" s="31"/>
    </row>
    <row r="182" spans="2:22">
      <c r="B182" s="4" t="s">
        <v>53</v>
      </c>
      <c r="C182" s="4"/>
      <c r="D182" s="8" t="s">
        <v>4</v>
      </c>
      <c r="E182" s="12"/>
      <c r="F182" s="8" t="s">
        <v>54</v>
      </c>
      <c r="G182" s="8"/>
      <c r="H182" s="8" t="s">
        <v>50</v>
      </c>
      <c r="I182" s="8"/>
      <c r="J182" s="4" t="s">
        <v>180</v>
      </c>
      <c r="K182" s="4"/>
      <c r="L182" s="33" t="s">
        <v>79</v>
      </c>
      <c r="N182" s="34" t="s">
        <v>53</v>
      </c>
      <c r="O182" s="34" t="s">
        <v>4</v>
      </c>
      <c r="P182" s="34" t="s">
        <v>54</v>
      </c>
      <c r="Q182" s="34" t="s">
        <v>50</v>
      </c>
      <c r="R182" s="35" t="s">
        <v>180</v>
      </c>
      <c r="S182" s="33" t="s">
        <v>79</v>
      </c>
      <c r="T182" s="35"/>
      <c r="U182" s="35"/>
      <c r="V182" s="36"/>
    </row>
    <row r="183" spans="2:21">
      <c r="B183" s="8">
        <f>AVERAGE(B162,B163,B164,B165,B166,B167,B168,B169,B170,B171,B172,B173,B174,B175,B176,B177,B178,B179,B180,B181)</f>
        <v>0.7</v>
      </c>
      <c r="C183" s="8"/>
      <c r="D183" s="8">
        <f>AVERAGE(D162,D163,D164,D165,D166,D167,D168,D169,D170,D171,D173,D172,D174,D175,D176,D177,D178,D179,D180,D181)</f>
        <v>1</v>
      </c>
      <c r="E183" s="8"/>
      <c r="F183" s="8" t="s">
        <v>191</v>
      </c>
      <c r="G183" s="8"/>
      <c r="H183" s="8">
        <v>1.1</v>
      </c>
      <c r="I183" s="8"/>
      <c r="J183" s="32" t="s">
        <v>192</v>
      </c>
      <c r="K183" s="4"/>
      <c r="L183" t="s">
        <v>193</v>
      </c>
      <c r="N183" s="35">
        <f>AVERAGE(B162,B163,B164,B165,B166,B167,B168,B169,B170,B171,B176,B177,B178,B179,B180,B181)</f>
        <v>0.6875</v>
      </c>
      <c r="O183" s="35">
        <f>AVERAGE(D162,D163,D164,D165,D166,D167,D168,D169,D170,D171,D176,D177,D178,D179,D180,D181)</f>
        <v>1</v>
      </c>
      <c r="P183" s="35" t="s">
        <v>194</v>
      </c>
      <c r="Q183" s="35">
        <v>1.375</v>
      </c>
      <c r="R183" s="35" t="s">
        <v>195</v>
      </c>
      <c r="S183" s="37">
        <v>0.8125</v>
      </c>
      <c r="T183" s="2"/>
      <c r="U183" s="2"/>
    </row>
    <row r="184" spans="1:9">
      <c r="A184" s="27" t="s">
        <v>196</v>
      </c>
      <c r="B184" s="28"/>
      <c r="C184" s="28"/>
      <c r="D184" s="28"/>
      <c r="E184" s="28"/>
      <c r="F184" s="28"/>
      <c r="G184" s="28"/>
      <c r="H184" s="28"/>
      <c r="I184" s="28"/>
    </row>
    <row r="185" spans="1:9">
      <c r="A185" s="28"/>
      <c r="B185" s="28"/>
      <c r="C185" s="28"/>
      <c r="D185" s="28"/>
      <c r="E185" s="28"/>
      <c r="F185" s="28"/>
      <c r="G185" s="28"/>
      <c r="H185" s="28"/>
      <c r="I185" s="28"/>
    </row>
    <row r="186" spans="1:10">
      <c r="A186" s="22" t="s">
        <v>1</v>
      </c>
      <c r="B186" s="23" t="s">
        <v>53</v>
      </c>
      <c r="C186" s="23"/>
      <c r="D186" s="23" t="s">
        <v>4</v>
      </c>
      <c r="E186" s="23"/>
      <c r="F186" s="23" t="s">
        <v>54</v>
      </c>
      <c r="G186" s="23"/>
      <c r="H186" s="23" t="s">
        <v>157</v>
      </c>
      <c r="I186" s="23"/>
      <c r="J186" t="s">
        <v>197</v>
      </c>
    </row>
    <row r="187" spans="1:19">
      <c r="A187" s="24" t="s">
        <v>6</v>
      </c>
      <c r="B187" s="24">
        <v>0</v>
      </c>
      <c r="C187" s="24"/>
      <c r="D187" s="24">
        <v>0</v>
      </c>
      <c r="E187" s="24"/>
      <c r="F187" s="29" t="s">
        <v>13</v>
      </c>
      <c r="G187" s="24"/>
      <c r="H187" s="24">
        <v>0</v>
      </c>
      <c r="I187" s="24"/>
      <c r="J187" s="35" t="s">
        <v>198</v>
      </c>
      <c r="K187" s="35"/>
      <c r="L187" s="35"/>
      <c r="M187" s="35"/>
      <c r="N187" s="31"/>
      <c r="O187" s="31"/>
      <c r="P187" s="31"/>
      <c r="Q187" s="31"/>
      <c r="R187" s="31"/>
      <c r="S187" s="31"/>
    </row>
    <row r="188" spans="1:19">
      <c r="A188" s="24" t="s">
        <v>14</v>
      </c>
      <c r="B188" s="24">
        <v>1</v>
      </c>
      <c r="C188" s="24"/>
      <c r="D188" s="24">
        <v>1</v>
      </c>
      <c r="E188" s="24"/>
      <c r="F188" s="24" t="s">
        <v>17</v>
      </c>
      <c r="G188" s="24"/>
      <c r="H188" s="24">
        <v>2</v>
      </c>
      <c r="I188" s="24"/>
      <c r="J188" s="35" t="s">
        <v>199</v>
      </c>
      <c r="K188" s="35"/>
      <c r="L188" s="35"/>
      <c r="M188" s="35"/>
      <c r="N188" s="31"/>
      <c r="O188" s="31"/>
      <c r="P188" s="31"/>
      <c r="Q188" s="31"/>
      <c r="R188" s="31"/>
      <c r="S188" s="31"/>
    </row>
    <row r="189" spans="1:19">
      <c r="A189" s="24" t="s">
        <v>18</v>
      </c>
      <c r="B189" s="24">
        <v>1</v>
      </c>
      <c r="C189" s="24"/>
      <c r="D189" s="24">
        <v>1</v>
      </c>
      <c r="E189" s="24"/>
      <c r="F189" s="24" t="s">
        <v>21</v>
      </c>
      <c r="G189" s="24"/>
      <c r="H189" s="24">
        <v>0</v>
      </c>
      <c r="I189" s="24"/>
      <c r="J189" s="35" t="s">
        <v>200</v>
      </c>
      <c r="K189" s="35"/>
      <c r="L189" s="35"/>
      <c r="M189" s="35"/>
      <c r="N189" s="31"/>
      <c r="O189" s="31"/>
      <c r="P189" s="31"/>
      <c r="Q189" s="31"/>
      <c r="R189" s="31"/>
      <c r="S189" s="31"/>
    </row>
    <row r="190" spans="1:19">
      <c r="A190" s="24" t="s">
        <v>22</v>
      </c>
      <c r="B190" s="24">
        <v>0</v>
      </c>
      <c r="C190" s="24"/>
      <c r="D190" s="24">
        <v>0</v>
      </c>
      <c r="E190" s="24"/>
      <c r="F190" s="24" t="s">
        <v>24</v>
      </c>
      <c r="G190" s="24"/>
      <c r="H190" s="24">
        <v>1</v>
      </c>
      <c r="I190" s="24"/>
      <c r="J190" s="35" t="s">
        <v>201</v>
      </c>
      <c r="K190" s="35"/>
      <c r="L190" s="35"/>
      <c r="M190" s="35"/>
      <c r="N190" s="31"/>
      <c r="O190" s="31"/>
      <c r="P190" s="31"/>
      <c r="Q190" s="31"/>
      <c r="R190" s="31"/>
      <c r="S190" s="31"/>
    </row>
    <row r="191" spans="1:19">
      <c r="A191" s="24" t="s">
        <v>25</v>
      </c>
      <c r="B191" s="24">
        <v>1</v>
      </c>
      <c r="C191" s="24"/>
      <c r="D191" s="24">
        <v>1</v>
      </c>
      <c r="E191" s="24"/>
      <c r="F191" s="24" t="s">
        <v>13</v>
      </c>
      <c r="G191" s="24"/>
      <c r="H191" s="24">
        <v>0</v>
      </c>
      <c r="I191" s="24"/>
      <c r="J191" s="35" t="s">
        <v>202</v>
      </c>
      <c r="K191" s="35"/>
      <c r="L191" s="35"/>
      <c r="M191" s="35"/>
      <c r="N191" s="31"/>
      <c r="O191" s="31"/>
      <c r="P191" s="31"/>
      <c r="Q191" s="31"/>
      <c r="R191" s="31"/>
      <c r="S191" s="31"/>
    </row>
    <row r="192" spans="1:19">
      <c r="A192" s="24" t="s">
        <v>27</v>
      </c>
      <c r="B192" s="24">
        <v>1</v>
      </c>
      <c r="C192" s="24"/>
      <c r="D192" s="24">
        <v>1</v>
      </c>
      <c r="E192" s="24"/>
      <c r="F192" s="24" t="s">
        <v>24</v>
      </c>
      <c r="G192" s="24"/>
      <c r="H192" s="24">
        <v>1</v>
      </c>
      <c r="I192" s="24"/>
      <c r="J192" s="35" t="s">
        <v>203</v>
      </c>
      <c r="K192" s="35"/>
      <c r="L192" s="35"/>
      <c r="M192" s="35"/>
      <c r="N192" s="31"/>
      <c r="O192" s="31"/>
      <c r="P192" s="31"/>
      <c r="Q192" s="31"/>
      <c r="R192" s="31"/>
      <c r="S192" s="31"/>
    </row>
    <row r="193" spans="1:19">
      <c r="A193" s="24" t="s">
        <v>29</v>
      </c>
      <c r="B193" s="24">
        <v>0</v>
      </c>
      <c r="C193" s="24"/>
      <c r="D193" s="24">
        <v>0</v>
      </c>
      <c r="E193" s="24"/>
      <c r="F193" s="24" t="s">
        <v>17</v>
      </c>
      <c r="G193" s="24"/>
      <c r="H193" s="24">
        <v>0</v>
      </c>
      <c r="I193" s="24"/>
      <c r="J193" s="35" t="s">
        <v>198</v>
      </c>
      <c r="K193" s="35"/>
      <c r="L193" s="35"/>
      <c r="M193" s="35"/>
      <c r="N193" s="31"/>
      <c r="O193" s="31"/>
      <c r="P193" s="31"/>
      <c r="Q193" s="31"/>
      <c r="R193" s="31"/>
      <c r="S193" s="31"/>
    </row>
    <row r="194" spans="1:19">
      <c r="A194" s="24" t="s">
        <v>30</v>
      </c>
      <c r="B194" s="24">
        <v>1</v>
      </c>
      <c r="C194" s="24"/>
      <c r="D194" s="24">
        <v>1</v>
      </c>
      <c r="E194" s="24"/>
      <c r="F194" s="24" t="s">
        <v>21</v>
      </c>
      <c r="G194" s="24"/>
      <c r="H194" s="24">
        <v>0</v>
      </c>
      <c r="I194" s="24"/>
      <c r="J194" s="35" t="s">
        <v>204</v>
      </c>
      <c r="K194" s="35"/>
      <c r="L194" s="35"/>
      <c r="M194" s="35"/>
      <c r="N194" s="31"/>
      <c r="O194" s="31"/>
      <c r="P194" s="31"/>
      <c r="Q194" s="31"/>
      <c r="R194" s="31"/>
      <c r="S194" s="31"/>
    </row>
    <row r="195" spans="1:19">
      <c r="A195" s="25" t="s">
        <v>32</v>
      </c>
      <c r="B195" s="25">
        <v>1</v>
      </c>
      <c r="C195" s="25"/>
      <c r="D195" s="25">
        <v>1</v>
      </c>
      <c r="E195" s="25"/>
      <c r="F195" s="25" t="s">
        <v>39</v>
      </c>
      <c r="G195" s="25"/>
      <c r="H195" s="25">
        <v>5</v>
      </c>
      <c r="I195" s="25"/>
      <c r="J195" s="35" t="s">
        <v>205</v>
      </c>
      <c r="K195" s="35"/>
      <c r="L195" s="35"/>
      <c r="M195" s="35"/>
      <c r="N195" s="31"/>
      <c r="O195" s="31"/>
      <c r="P195" s="31"/>
      <c r="Q195" s="31"/>
      <c r="R195" s="31"/>
      <c r="S195" s="31"/>
    </row>
    <row r="196" spans="1:19">
      <c r="A196" s="24" t="s">
        <v>33</v>
      </c>
      <c r="B196" s="24">
        <v>0</v>
      </c>
      <c r="C196" s="24"/>
      <c r="D196" s="24">
        <v>0</v>
      </c>
      <c r="E196" s="24"/>
      <c r="F196" s="24" t="s">
        <v>13</v>
      </c>
      <c r="G196" s="24"/>
      <c r="H196" s="24">
        <v>0</v>
      </c>
      <c r="I196" s="24"/>
      <c r="J196" s="35" t="s">
        <v>198</v>
      </c>
      <c r="K196" s="35"/>
      <c r="L196" s="35"/>
      <c r="M196" s="35"/>
      <c r="N196" s="31"/>
      <c r="O196" s="31"/>
      <c r="P196" s="31"/>
      <c r="Q196" s="31"/>
      <c r="R196" s="31"/>
      <c r="S196" s="31"/>
    </row>
    <row r="197" spans="1:19">
      <c r="A197" s="30" t="s">
        <v>35</v>
      </c>
      <c r="B197" s="30">
        <v>0</v>
      </c>
      <c r="C197" s="30"/>
      <c r="D197" s="30">
        <v>0</v>
      </c>
      <c r="E197" s="30"/>
      <c r="F197" s="30" t="s">
        <v>36</v>
      </c>
      <c r="G197" s="30"/>
      <c r="H197" s="30" t="s">
        <v>9</v>
      </c>
      <c r="I197" s="30"/>
      <c r="J197" s="39" t="s">
        <v>206</v>
      </c>
      <c r="K197" s="39"/>
      <c r="L197" s="39"/>
      <c r="M197" s="39"/>
      <c r="N197" s="40"/>
      <c r="O197" s="31"/>
      <c r="P197" s="31"/>
      <c r="Q197" s="31"/>
      <c r="R197" s="31"/>
      <c r="S197" s="31"/>
    </row>
    <row r="198" spans="1:19">
      <c r="A198" s="30" t="s">
        <v>37</v>
      </c>
      <c r="B198" s="30">
        <v>0</v>
      </c>
      <c r="C198" s="30"/>
      <c r="D198" s="30">
        <v>0</v>
      </c>
      <c r="E198" s="30"/>
      <c r="F198" s="30" t="s">
        <v>36</v>
      </c>
      <c r="G198" s="30"/>
      <c r="H198" s="30" t="s">
        <v>9</v>
      </c>
      <c r="I198" s="30"/>
      <c r="J198" s="39" t="s">
        <v>206</v>
      </c>
      <c r="K198" s="39"/>
      <c r="L198" s="39"/>
      <c r="M198" s="39"/>
      <c r="N198" s="40"/>
      <c r="O198" s="31">
        <f>SUM(H187,H188,H189,H190,H191,H192,H193,H194,H195,H196,H201,H202,H203,H204,H205,H206)</f>
        <v>12</v>
      </c>
      <c r="P198" s="31"/>
      <c r="Q198" s="31"/>
      <c r="R198" s="31"/>
      <c r="S198" s="31"/>
    </row>
    <row r="199" spans="1:19">
      <c r="A199" s="30" t="s">
        <v>38</v>
      </c>
      <c r="B199" s="30">
        <v>0</v>
      </c>
      <c r="C199" s="30"/>
      <c r="D199" s="30">
        <v>0</v>
      </c>
      <c r="E199" s="30"/>
      <c r="F199" s="30" t="s">
        <v>34</v>
      </c>
      <c r="G199" s="30"/>
      <c r="H199" s="30" t="s">
        <v>9</v>
      </c>
      <c r="I199" s="30"/>
      <c r="J199" s="39" t="s">
        <v>206</v>
      </c>
      <c r="K199" s="39"/>
      <c r="L199" s="39"/>
      <c r="M199" s="39"/>
      <c r="N199" s="40"/>
      <c r="O199" s="31"/>
      <c r="P199" s="31"/>
      <c r="Q199" s="31"/>
      <c r="R199" s="31"/>
      <c r="S199" s="31"/>
    </row>
    <row r="200" spans="1:19">
      <c r="A200" s="30" t="s">
        <v>40</v>
      </c>
      <c r="B200" s="30">
        <v>1</v>
      </c>
      <c r="C200" s="30"/>
      <c r="D200" s="30">
        <v>1</v>
      </c>
      <c r="E200" s="30"/>
      <c r="F200" s="30" t="s">
        <v>31</v>
      </c>
      <c r="G200" s="30"/>
      <c r="H200" s="30" t="s">
        <v>9</v>
      </c>
      <c r="I200" s="30"/>
      <c r="J200" s="39" t="s">
        <v>207</v>
      </c>
      <c r="K200" s="39"/>
      <c r="L200" s="39"/>
      <c r="M200" s="39"/>
      <c r="N200" s="40"/>
      <c r="O200" s="31"/>
      <c r="P200" s="31"/>
      <c r="Q200" s="31"/>
      <c r="R200" s="31"/>
      <c r="S200" s="31"/>
    </row>
    <row r="201" spans="1:19">
      <c r="A201" s="24" t="s">
        <v>41</v>
      </c>
      <c r="B201" s="24">
        <v>0</v>
      </c>
      <c r="C201" s="24"/>
      <c r="D201" s="24">
        <v>0</v>
      </c>
      <c r="E201" s="24"/>
      <c r="F201" s="24" t="s">
        <v>24</v>
      </c>
      <c r="G201" s="24"/>
      <c r="H201" s="24">
        <v>0</v>
      </c>
      <c r="I201" s="24"/>
      <c r="J201" s="35" t="s">
        <v>198</v>
      </c>
      <c r="K201" s="35"/>
      <c r="L201" s="35"/>
      <c r="M201" s="35"/>
      <c r="N201" s="31"/>
      <c r="O201" s="31"/>
      <c r="P201" s="31"/>
      <c r="Q201" s="31">
        <f>SUM(H187,H188,H189,H190,H191,H192,H193,H194,H195,H196,H201,H202,H203,H204,H205,H206)</f>
        <v>12</v>
      </c>
      <c r="R201" s="31"/>
      <c r="S201" s="31"/>
    </row>
    <row r="202" spans="1:19">
      <c r="A202" s="24" t="s">
        <v>42</v>
      </c>
      <c r="B202" s="24">
        <v>0</v>
      </c>
      <c r="C202" s="24"/>
      <c r="D202" s="24">
        <v>0</v>
      </c>
      <c r="E202" s="24"/>
      <c r="F202" s="24" t="s">
        <v>24</v>
      </c>
      <c r="G202" s="24"/>
      <c r="H202" s="24">
        <v>1</v>
      </c>
      <c r="I202" s="24"/>
      <c r="J202" s="35" t="s">
        <v>208</v>
      </c>
      <c r="K202" s="35"/>
      <c r="L202" s="35"/>
      <c r="M202" s="35"/>
      <c r="N202" s="31"/>
      <c r="O202" s="31"/>
      <c r="P202" s="31"/>
      <c r="Q202" s="31"/>
      <c r="R202" s="31"/>
      <c r="S202" s="31"/>
    </row>
    <row r="203" spans="1:19">
      <c r="A203" s="24" t="s">
        <v>43</v>
      </c>
      <c r="B203" s="24">
        <v>2</v>
      </c>
      <c r="C203" s="24"/>
      <c r="D203" s="24">
        <v>2</v>
      </c>
      <c r="E203" s="24"/>
      <c r="F203" s="24" t="s">
        <v>13</v>
      </c>
      <c r="G203" s="24"/>
      <c r="H203" s="24">
        <v>0</v>
      </c>
      <c r="I203" s="24"/>
      <c r="J203" s="35" t="s">
        <v>209</v>
      </c>
      <c r="K203" s="35"/>
      <c r="L203" s="35"/>
      <c r="M203" s="35"/>
      <c r="N203" s="31"/>
      <c r="O203" s="31"/>
      <c r="P203" s="31"/>
      <c r="Q203" s="31"/>
      <c r="R203" s="31"/>
      <c r="S203" s="31"/>
    </row>
    <row r="204" spans="1:19">
      <c r="A204" s="24" t="s">
        <v>44</v>
      </c>
      <c r="B204" s="24">
        <v>0</v>
      </c>
      <c r="C204" s="24"/>
      <c r="D204" s="24">
        <v>0</v>
      </c>
      <c r="E204" s="24"/>
      <c r="F204" s="29" t="s">
        <v>46</v>
      </c>
      <c r="G204" s="24"/>
      <c r="H204" s="24">
        <v>0</v>
      </c>
      <c r="I204" s="24"/>
      <c r="J204" s="35" t="s">
        <v>198</v>
      </c>
      <c r="K204" s="35"/>
      <c r="L204" s="35"/>
      <c r="M204" s="35"/>
      <c r="N204" s="31"/>
      <c r="O204" s="31"/>
      <c r="P204" s="31"/>
      <c r="Q204" s="31"/>
      <c r="R204" s="31"/>
      <c r="S204" s="31"/>
    </row>
    <row r="205" spans="1:19">
      <c r="A205" s="24" t="s">
        <v>47</v>
      </c>
      <c r="B205" s="24">
        <v>0</v>
      </c>
      <c r="C205" s="24"/>
      <c r="D205" s="24">
        <v>0</v>
      </c>
      <c r="E205" s="24"/>
      <c r="F205" s="24" t="s">
        <v>21</v>
      </c>
      <c r="G205" s="24"/>
      <c r="H205" s="24">
        <v>0</v>
      </c>
      <c r="I205" s="24"/>
      <c r="J205" s="35" t="s">
        <v>198</v>
      </c>
      <c r="K205" s="35"/>
      <c r="L205" s="35"/>
      <c r="M205" s="35"/>
      <c r="N205" s="31"/>
      <c r="O205" s="31"/>
      <c r="P205" s="31"/>
      <c r="Q205" s="31"/>
      <c r="R205" s="31"/>
      <c r="S205" s="31"/>
    </row>
    <row r="206" spans="1:19">
      <c r="A206" s="24" t="s">
        <v>48</v>
      </c>
      <c r="B206" s="24">
        <v>0</v>
      </c>
      <c r="C206" s="24"/>
      <c r="D206" s="24">
        <v>0</v>
      </c>
      <c r="E206" s="24"/>
      <c r="F206" s="24" t="s">
        <v>46</v>
      </c>
      <c r="G206" s="24"/>
      <c r="H206" s="24">
        <v>2</v>
      </c>
      <c r="I206" s="24"/>
      <c r="J206" s="35" t="s">
        <v>210</v>
      </c>
      <c r="K206" s="35"/>
      <c r="L206" s="35"/>
      <c r="M206" s="35"/>
      <c r="N206" s="2" t="s">
        <v>190</v>
      </c>
      <c r="O206" s="2"/>
      <c r="P206" s="2"/>
      <c r="Q206" s="2"/>
      <c r="R206" s="2"/>
      <c r="S206" s="2"/>
    </row>
    <row r="207" spans="2:19">
      <c r="B207" s="4" t="s">
        <v>53</v>
      </c>
      <c r="C207" s="4"/>
      <c r="D207" s="8" t="s">
        <v>4</v>
      </c>
      <c r="E207" s="12"/>
      <c r="F207" s="8" t="s">
        <v>54</v>
      </c>
      <c r="G207" s="8"/>
      <c r="H207" s="8" t="s">
        <v>50</v>
      </c>
      <c r="I207" s="8"/>
      <c r="J207" s="4" t="s">
        <v>180</v>
      </c>
      <c r="K207" s="4"/>
      <c r="L207" s="33" t="s">
        <v>79</v>
      </c>
      <c r="N207" s="34" t="s">
        <v>53</v>
      </c>
      <c r="O207" s="34" t="s">
        <v>4</v>
      </c>
      <c r="P207" s="34" t="s">
        <v>54</v>
      </c>
      <c r="Q207" s="34" t="s">
        <v>50</v>
      </c>
      <c r="R207" s="35" t="s">
        <v>180</v>
      </c>
      <c r="S207" s="33" t="s">
        <v>79</v>
      </c>
    </row>
    <row r="208" spans="2:19">
      <c r="B208" s="8">
        <f>AVERAGE(B187:B207)</f>
        <v>0.45</v>
      </c>
      <c r="C208" s="8"/>
      <c r="D208" s="8">
        <f>AVERAGE(D187:D207)</f>
        <v>0.45</v>
      </c>
      <c r="E208" s="8"/>
      <c r="F208" s="12" t="s">
        <v>211</v>
      </c>
      <c r="G208" s="12"/>
      <c r="H208" s="12">
        <v>0.6</v>
      </c>
      <c r="I208" s="12"/>
      <c r="J208" s="32">
        <v>1</v>
      </c>
      <c r="K208" s="4"/>
      <c r="L208" s="41">
        <v>0.75</v>
      </c>
      <c r="N208" s="35">
        <f>AVERAGE(B187,B188,B189,B190,B191,B192,B193,B194,B195,B196,B201,B202,B203,B204,B205,B206)</f>
        <v>0.5</v>
      </c>
      <c r="O208" s="35">
        <f>AVERAGE(D187,D188,D189,D190,D191,D192,D193,D194,D195,D196,D201,D202,D203,D204,D205,D206)</f>
        <v>0.5</v>
      </c>
      <c r="P208" s="35" t="s">
        <v>212</v>
      </c>
      <c r="Q208" s="35">
        <f>AVERAGE(H187,H188,H189,H190,H191,H192,H193,H194,H195,H196,H201,H202,H203,H204,H205,H206)</f>
        <v>0.75</v>
      </c>
      <c r="R208" s="43">
        <v>1</v>
      </c>
      <c r="S208" s="37">
        <v>0.009375</v>
      </c>
    </row>
    <row r="209" spans="1:11">
      <c r="A209" s="6" t="s">
        <v>213</v>
      </c>
      <c r="B209" s="7"/>
      <c r="C209" s="7"/>
      <c r="D209" s="7"/>
      <c r="E209" s="7"/>
      <c r="F209" s="7"/>
      <c r="G209" s="7"/>
      <c r="H209" s="7"/>
      <c r="I209" s="7"/>
      <c r="J209" s="7"/>
      <c r="K209" s="7"/>
    </row>
    <row r="210" spans="1:11">
      <c r="A210" s="7"/>
      <c r="B210" s="7"/>
      <c r="C210" s="7"/>
      <c r="D210" s="7"/>
      <c r="E210" s="7"/>
      <c r="F210" s="7"/>
      <c r="G210" s="7"/>
      <c r="H210" s="7"/>
      <c r="I210" s="7"/>
      <c r="J210" s="7"/>
      <c r="K210" s="7"/>
    </row>
    <row r="211" spans="1:11">
      <c r="A211" s="22" t="s">
        <v>1</v>
      </c>
      <c r="B211" s="23" t="s">
        <v>53</v>
      </c>
      <c r="C211" s="23"/>
      <c r="D211" s="23" t="s">
        <v>4</v>
      </c>
      <c r="E211" s="23"/>
      <c r="F211" s="23" t="s">
        <v>54</v>
      </c>
      <c r="G211" s="23"/>
      <c r="H211" s="23" t="s">
        <v>157</v>
      </c>
      <c r="I211" s="23"/>
      <c r="J211" s="3" t="s">
        <v>158</v>
      </c>
      <c r="K211" s="3"/>
    </row>
    <row r="212" spans="1:11">
      <c r="A212" s="24" t="s">
        <v>6</v>
      </c>
      <c r="B212" s="24">
        <v>0</v>
      </c>
      <c r="C212" s="24"/>
      <c r="D212" s="24">
        <v>0</v>
      </c>
      <c r="E212" s="24"/>
      <c r="F212" s="24" t="s">
        <v>13</v>
      </c>
      <c r="G212" s="24"/>
      <c r="H212" s="24">
        <v>2</v>
      </c>
      <c r="I212" s="24"/>
      <c r="J212" s="24" t="s">
        <v>214</v>
      </c>
      <c r="K212" s="24"/>
    </row>
    <row r="213" spans="1:11">
      <c r="A213" s="24" t="s">
        <v>14</v>
      </c>
      <c r="B213" s="24">
        <v>1</v>
      </c>
      <c r="C213" s="24"/>
      <c r="D213" s="24">
        <v>1</v>
      </c>
      <c r="E213" s="24"/>
      <c r="F213" s="24" t="s">
        <v>17</v>
      </c>
      <c r="G213" s="24"/>
      <c r="H213" s="24">
        <v>0</v>
      </c>
      <c r="I213" s="24"/>
      <c r="J213" s="24" t="s">
        <v>215</v>
      </c>
      <c r="K213" s="24"/>
    </row>
    <row r="214" spans="1:14">
      <c r="A214" s="24" t="s">
        <v>18</v>
      </c>
      <c r="B214" s="24">
        <v>0</v>
      </c>
      <c r="C214" s="24"/>
      <c r="D214" s="24">
        <v>0</v>
      </c>
      <c r="E214" s="24"/>
      <c r="F214" s="24" t="s">
        <v>21</v>
      </c>
      <c r="G214" s="24"/>
      <c r="H214" s="24">
        <v>0</v>
      </c>
      <c r="I214" s="24"/>
      <c r="J214" s="24" t="s">
        <v>198</v>
      </c>
      <c r="K214" s="24"/>
      <c r="L214" s="13"/>
      <c r="M214" s="13"/>
      <c r="N214" s="13"/>
    </row>
    <row r="215" spans="1:13">
      <c r="A215" s="38" t="s">
        <v>22</v>
      </c>
      <c r="B215" s="38">
        <v>3</v>
      </c>
      <c r="C215" s="38"/>
      <c r="D215" s="38">
        <v>5</v>
      </c>
      <c r="E215" s="38"/>
      <c r="F215" s="38" t="s">
        <v>62</v>
      </c>
      <c r="G215" s="38"/>
      <c r="H215" s="38" t="s">
        <v>9</v>
      </c>
      <c r="I215" s="38"/>
      <c r="J215" s="38" t="s">
        <v>216</v>
      </c>
      <c r="K215" s="38"/>
      <c r="L215" s="13" t="s">
        <v>163</v>
      </c>
      <c r="M215" s="13"/>
    </row>
    <row r="216" spans="1:11">
      <c r="A216" s="24" t="s">
        <v>25</v>
      </c>
      <c r="B216" s="24">
        <v>2</v>
      </c>
      <c r="C216" s="24"/>
      <c r="D216" s="24">
        <v>2</v>
      </c>
      <c r="E216" s="24"/>
      <c r="F216" s="24" t="s">
        <v>13</v>
      </c>
      <c r="G216" s="24"/>
      <c r="H216" s="24">
        <v>0</v>
      </c>
      <c r="I216" s="24"/>
      <c r="J216" s="24" t="s">
        <v>217</v>
      </c>
      <c r="K216" s="24"/>
    </row>
    <row r="217" spans="1:11">
      <c r="A217" s="24" t="s">
        <v>27</v>
      </c>
      <c r="B217" s="24">
        <v>0</v>
      </c>
      <c r="C217" s="24"/>
      <c r="D217" s="24">
        <v>0</v>
      </c>
      <c r="E217" s="24"/>
      <c r="F217" s="24" t="s">
        <v>24</v>
      </c>
      <c r="G217" s="24"/>
      <c r="H217" s="24">
        <v>0</v>
      </c>
      <c r="I217" s="24"/>
      <c r="J217" s="24" t="s">
        <v>198</v>
      </c>
      <c r="K217" s="24"/>
    </row>
    <row r="218" spans="1:11">
      <c r="A218" s="24" t="s">
        <v>29</v>
      </c>
      <c r="B218" s="24">
        <v>0</v>
      </c>
      <c r="C218" s="24"/>
      <c r="D218" s="24">
        <v>0</v>
      </c>
      <c r="E218" s="24"/>
      <c r="F218" s="24" t="s">
        <v>17</v>
      </c>
      <c r="G218" s="24"/>
      <c r="H218" s="24">
        <v>0</v>
      </c>
      <c r="I218" s="24"/>
      <c r="J218" s="24" t="s">
        <v>198</v>
      </c>
      <c r="K218" s="24"/>
    </row>
    <row r="219" spans="1:11">
      <c r="A219" s="24" t="s">
        <v>30</v>
      </c>
      <c r="B219" s="24">
        <v>0</v>
      </c>
      <c r="C219" s="24"/>
      <c r="D219" s="24">
        <v>0</v>
      </c>
      <c r="E219" s="24"/>
      <c r="F219" s="24" t="s">
        <v>21</v>
      </c>
      <c r="G219" s="24"/>
      <c r="H219" s="24">
        <v>1</v>
      </c>
      <c r="I219" s="24"/>
      <c r="J219" s="24" t="s">
        <v>218</v>
      </c>
      <c r="K219" s="24"/>
    </row>
    <row r="220" spans="1:14">
      <c r="A220" s="25" t="s">
        <v>32</v>
      </c>
      <c r="B220" s="25">
        <v>0</v>
      </c>
      <c r="C220" s="25"/>
      <c r="D220" s="25">
        <v>0</v>
      </c>
      <c r="E220" s="25"/>
      <c r="F220" s="25" t="s">
        <v>39</v>
      </c>
      <c r="G220" s="25"/>
      <c r="H220" s="25">
        <v>5</v>
      </c>
      <c r="I220" s="25"/>
      <c r="J220" s="25" t="s">
        <v>219</v>
      </c>
      <c r="K220" s="25"/>
      <c r="L220" s="13"/>
      <c r="M220" s="13"/>
      <c r="N220" s="13"/>
    </row>
    <row r="221" spans="1:11">
      <c r="A221" s="24" t="s">
        <v>33</v>
      </c>
      <c r="B221" s="24">
        <v>0</v>
      </c>
      <c r="C221" s="24"/>
      <c r="D221" s="24">
        <v>0</v>
      </c>
      <c r="E221" s="24"/>
      <c r="F221" s="24" t="s">
        <v>34</v>
      </c>
      <c r="G221" s="24"/>
      <c r="H221" s="24" t="s">
        <v>9</v>
      </c>
      <c r="I221" s="24"/>
      <c r="J221" s="24" t="s">
        <v>220</v>
      </c>
      <c r="K221" s="24"/>
    </row>
    <row r="222" spans="1:13">
      <c r="A222" s="25" t="s">
        <v>35</v>
      </c>
      <c r="B222" s="25">
        <v>3</v>
      </c>
      <c r="C222" s="25"/>
      <c r="D222" s="25">
        <v>5</v>
      </c>
      <c r="E222" s="25"/>
      <c r="F222" s="25" t="s">
        <v>36</v>
      </c>
      <c r="G222" s="25"/>
      <c r="H222" s="25" t="s">
        <v>9</v>
      </c>
      <c r="I222" s="25"/>
      <c r="J222" s="25" t="s">
        <v>221</v>
      </c>
      <c r="K222" s="25"/>
      <c r="L222" s="13" t="s">
        <v>163</v>
      </c>
      <c r="M222" s="13"/>
    </row>
    <row r="223" spans="1:13">
      <c r="A223" s="25" t="s">
        <v>37</v>
      </c>
      <c r="B223" s="25">
        <v>3</v>
      </c>
      <c r="C223" s="25"/>
      <c r="D223" s="25">
        <v>5</v>
      </c>
      <c r="E223" s="25"/>
      <c r="F223" s="25" t="s">
        <v>36</v>
      </c>
      <c r="G223" s="25"/>
      <c r="H223" s="25" t="s">
        <v>9</v>
      </c>
      <c r="I223" s="25"/>
      <c r="J223" s="25" t="s">
        <v>222</v>
      </c>
      <c r="K223" s="25"/>
      <c r="L223" s="13" t="s">
        <v>163</v>
      </c>
      <c r="M223" s="13"/>
    </row>
    <row r="224" spans="1:11">
      <c r="A224" s="30" t="s">
        <v>38</v>
      </c>
      <c r="B224" s="30">
        <v>0</v>
      </c>
      <c r="C224" s="30"/>
      <c r="D224" s="30">
        <v>0</v>
      </c>
      <c r="E224" s="30"/>
      <c r="F224" s="30" t="s">
        <v>34</v>
      </c>
      <c r="G224" s="30"/>
      <c r="H224" s="30" t="s">
        <v>9</v>
      </c>
      <c r="I224" s="30"/>
      <c r="J224" s="30" t="s">
        <v>220</v>
      </c>
      <c r="K224" s="30"/>
    </row>
    <row r="225" spans="1:11">
      <c r="A225" s="30" t="s">
        <v>40</v>
      </c>
      <c r="B225" s="30">
        <v>2</v>
      </c>
      <c r="C225" s="30"/>
      <c r="D225" s="30">
        <v>2</v>
      </c>
      <c r="E225" s="30"/>
      <c r="F225" s="30" t="s">
        <v>161</v>
      </c>
      <c r="G225" s="30"/>
      <c r="H225" s="30" t="s">
        <v>9</v>
      </c>
      <c r="I225" s="30"/>
      <c r="J225" s="30" t="s">
        <v>223</v>
      </c>
      <c r="K225" s="30"/>
    </row>
    <row r="226" spans="1:11">
      <c r="A226" s="24" t="s">
        <v>41</v>
      </c>
      <c r="B226" s="24">
        <v>0</v>
      </c>
      <c r="C226" s="24"/>
      <c r="D226" s="24">
        <v>0</v>
      </c>
      <c r="E226" s="24"/>
      <c r="F226" s="24" t="s">
        <v>24</v>
      </c>
      <c r="G226" s="24"/>
      <c r="H226" s="24">
        <v>0</v>
      </c>
      <c r="I226" s="24"/>
      <c r="J226" s="24" t="s">
        <v>198</v>
      </c>
      <c r="K226" s="24"/>
    </row>
    <row r="227" spans="1:11">
      <c r="A227" s="24" t="s">
        <v>42</v>
      </c>
      <c r="B227" s="24">
        <v>0</v>
      </c>
      <c r="C227" s="24"/>
      <c r="D227" s="24">
        <v>0</v>
      </c>
      <c r="E227" s="24"/>
      <c r="F227" s="24" t="s">
        <v>24</v>
      </c>
      <c r="G227" s="24"/>
      <c r="H227" s="24">
        <v>2</v>
      </c>
      <c r="I227" s="24"/>
      <c r="J227" s="24" t="s">
        <v>224</v>
      </c>
      <c r="K227" s="24"/>
    </row>
    <row r="228" spans="1:12">
      <c r="A228" s="24" t="s">
        <v>43</v>
      </c>
      <c r="B228" s="24">
        <v>1</v>
      </c>
      <c r="C228" s="24"/>
      <c r="D228" s="24">
        <v>1</v>
      </c>
      <c r="E228" s="24"/>
      <c r="F228" s="24" t="s">
        <v>13</v>
      </c>
      <c r="G228" s="24"/>
      <c r="H228" s="24">
        <v>1</v>
      </c>
      <c r="I228" s="24"/>
      <c r="J228" s="24" t="s">
        <v>225</v>
      </c>
      <c r="K228" s="24"/>
      <c r="L228" s="31"/>
    </row>
    <row r="229" spans="1:12">
      <c r="A229" s="24" t="s">
        <v>44</v>
      </c>
      <c r="B229" s="24">
        <v>0</v>
      </c>
      <c r="C229" s="24"/>
      <c r="D229" s="24">
        <v>0</v>
      </c>
      <c r="E229" s="24"/>
      <c r="F229" s="24" t="s">
        <v>46</v>
      </c>
      <c r="G229" s="24"/>
      <c r="H229" s="24">
        <v>0</v>
      </c>
      <c r="I229" s="24"/>
      <c r="J229" s="24" t="s">
        <v>198</v>
      </c>
      <c r="K229" s="24"/>
      <c r="L229" s="31"/>
    </row>
    <row r="230" spans="1:11">
      <c r="A230" s="24" t="s">
        <v>47</v>
      </c>
      <c r="B230" s="24">
        <v>1</v>
      </c>
      <c r="C230" s="24"/>
      <c r="D230" s="24">
        <v>1</v>
      </c>
      <c r="E230" s="24"/>
      <c r="F230" s="24" t="s">
        <v>21</v>
      </c>
      <c r="G230" s="24"/>
      <c r="H230" s="24">
        <v>1</v>
      </c>
      <c r="I230" s="24"/>
      <c r="J230" s="24" t="s">
        <v>226</v>
      </c>
      <c r="K230" s="24"/>
    </row>
    <row r="231" spans="1:19">
      <c r="A231" s="24" t="s">
        <v>48</v>
      </c>
      <c r="B231" s="24">
        <v>0</v>
      </c>
      <c r="C231" s="24"/>
      <c r="D231" s="24">
        <v>0</v>
      </c>
      <c r="E231" s="24"/>
      <c r="F231" s="24" t="s">
        <v>46</v>
      </c>
      <c r="G231" s="24"/>
      <c r="H231" s="24">
        <v>3</v>
      </c>
      <c r="I231" s="24"/>
      <c r="J231" s="24" t="s">
        <v>227</v>
      </c>
      <c r="K231" s="24"/>
      <c r="N231" s="2" t="s">
        <v>190</v>
      </c>
      <c r="O231" s="2"/>
      <c r="P231" s="2"/>
      <c r="Q231" s="2"/>
      <c r="R231" s="2"/>
      <c r="S231" s="2"/>
    </row>
    <row r="232" spans="1:19">
      <c r="A232" s="12"/>
      <c r="B232" s="4" t="s">
        <v>53</v>
      </c>
      <c r="C232" s="4"/>
      <c r="D232" s="8" t="s">
        <v>4</v>
      </c>
      <c r="E232" s="12"/>
      <c r="F232" s="8" t="s">
        <v>54</v>
      </c>
      <c r="G232" s="8"/>
      <c r="H232" s="8" t="s">
        <v>50</v>
      </c>
      <c r="I232" s="8"/>
      <c r="J232" s="4" t="s">
        <v>180</v>
      </c>
      <c r="K232" s="4"/>
      <c r="L232" s="33" t="s">
        <v>79</v>
      </c>
      <c r="N232" s="34" t="s">
        <v>53</v>
      </c>
      <c r="O232" s="34" t="s">
        <v>4</v>
      </c>
      <c r="P232" s="34" t="s">
        <v>54</v>
      </c>
      <c r="Q232" s="34" t="s">
        <v>50</v>
      </c>
      <c r="R232" s="35" t="s">
        <v>180</v>
      </c>
      <c r="S232" s="33" t="s">
        <v>79</v>
      </c>
    </row>
    <row r="233" spans="1:19">
      <c r="A233" s="12"/>
      <c r="B233" s="8">
        <f>AVERAGE(B212:B232)</f>
        <v>0.8</v>
      </c>
      <c r="C233" s="8"/>
      <c r="D233" s="8">
        <f>AVERAGE(D212,D213,D214,D215,D216,D217,D218,D219,D220,D221,D222,D223,D224,D225,D226,D227,D228,D229,D230,D231)</f>
        <v>1.1</v>
      </c>
      <c r="E233" s="8"/>
      <c r="F233" s="8" t="s">
        <v>228</v>
      </c>
      <c r="G233" s="8"/>
      <c r="H233" s="8">
        <f>AVERAGE(H212,H213,H214,H216,H217,H218,H219,H220,H226,H227,H228,H229,H230,H231)</f>
        <v>1.07142857142857</v>
      </c>
      <c r="I233" s="8"/>
      <c r="J233" s="32">
        <v>0.85</v>
      </c>
      <c r="K233" s="4"/>
      <c r="L233" s="17">
        <v>0.65</v>
      </c>
      <c r="N233" s="35">
        <f>AVERAGE(B212,B213,B214,B215,B216,B217,B218,B219,B220,B221,B226,B227,B228,B229,B230,B231)</f>
        <v>0.5</v>
      </c>
      <c r="O233" s="35">
        <f>AVERAGE(D212,D213,D214,D215,D216,D217,D218,D219,D220,D221,D226,D227,D228,D229,D230,D231)</f>
        <v>0.625</v>
      </c>
      <c r="P233" s="35" t="s">
        <v>229</v>
      </c>
      <c r="Q233" s="35">
        <v>0.94</v>
      </c>
      <c r="R233" s="43" t="s">
        <v>195</v>
      </c>
      <c r="S233" s="37">
        <v>0.8125</v>
      </c>
    </row>
    <row r="234" spans="1:11">
      <c r="A234" s="6" t="s">
        <v>230</v>
      </c>
      <c r="B234" s="7"/>
      <c r="C234" s="7"/>
      <c r="D234" s="7"/>
      <c r="E234" s="7"/>
      <c r="F234" s="7"/>
      <c r="G234" s="7"/>
      <c r="H234" s="7"/>
      <c r="I234" s="7"/>
      <c r="J234" s="7"/>
      <c r="K234" s="7"/>
    </row>
    <row r="235" spans="1:11">
      <c r="A235" s="7"/>
      <c r="B235" s="7"/>
      <c r="C235" s="7"/>
      <c r="D235" s="7"/>
      <c r="E235" s="7"/>
      <c r="F235" s="7"/>
      <c r="G235" s="7"/>
      <c r="H235" s="7"/>
      <c r="I235" s="7"/>
      <c r="J235" s="7"/>
      <c r="K235" s="7"/>
    </row>
    <row r="236" spans="1:11">
      <c r="A236" s="22" t="s">
        <v>1</v>
      </c>
      <c r="B236" s="23" t="s">
        <v>53</v>
      </c>
      <c r="C236" s="23"/>
      <c r="D236" s="23" t="s">
        <v>4</v>
      </c>
      <c r="E236" s="23"/>
      <c r="F236" s="23" t="s">
        <v>54</v>
      </c>
      <c r="G236" s="23"/>
      <c r="H236" s="23" t="s">
        <v>157</v>
      </c>
      <c r="I236" s="23"/>
      <c r="J236" s="3" t="s">
        <v>158</v>
      </c>
      <c r="K236" s="3"/>
    </row>
    <row r="237" spans="1:11">
      <c r="A237" s="24" t="s">
        <v>6</v>
      </c>
      <c r="B237" s="24">
        <v>3</v>
      </c>
      <c r="C237" s="24"/>
      <c r="D237" s="24">
        <v>3</v>
      </c>
      <c r="E237" s="24"/>
      <c r="F237" s="24" t="s">
        <v>13</v>
      </c>
      <c r="G237" s="24"/>
      <c r="H237" s="24">
        <v>1</v>
      </c>
      <c r="I237" s="24"/>
      <c r="J237" s="24" t="s">
        <v>231</v>
      </c>
      <c r="K237" s="24"/>
    </row>
    <row r="238" spans="1:11">
      <c r="A238" s="24" t="s">
        <v>14</v>
      </c>
      <c r="B238" s="24">
        <v>0</v>
      </c>
      <c r="C238" s="24"/>
      <c r="D238" s="24">
        <v>0</v>
      </c>
      <c r="E238" s="24"/>
      <c r="F238" s="24" t="s">
        <v>17</v>
      </c>
      <c r="G238" s="24"/>
      <c r="H238" s="24">
        <v>0</v>
      </c>
      <c r="I238" s="24"/>
      <c r="J238" s="24" t="s">
        <v>198</v>
      </c>
      <c r="K238" s="24"/>
    </row>
    <row r="239" spans="1:13">
      <c r="A239" s="25" t="s">
        <v>18</v>
      </c>
      <c r="B239" s="25">
        <v>3</v>
      </c>
      <c r="C239" s="25"/>
      <c r="D239" s="25">
        <v>5</v>
      </c>
      <c r="E239" s="25"/>
      <c r="F239" s="25" t="s">
        <v>161</v>
      </c>
      <c r="G239" s="25"/>
      <c r="H239" s="25" t="s">
        <v>9</v>
      </c>
      <c r="I239" s="25"/>
      <c r="J239" s="25" t="s">
        <v>232</v>
      </c>
      <c r="K239" s="25"/>
      <c r="L239" s="13" t="s">
        <v>163</v>
      </c>
      <c r="M239" s="2"/>
    </row>
    <row r="240" spans="1:11">
      <c r="A240" s="24" t="s">
        <v>22</v>
      </c>
      <c r="B240" s="24">
        <v>2</v>
      </c>
      <c r="C240" s="24"/>
      <c r="D240" s="24">
        <v>3</v>
      </c>
      <c r="E240" s="24"/>
      <c r="F240" s="24" t="s">
        <v>28</v>
      </c>
      <c r="G240" s="24"/>
      <c r="H240" s="24">
        <v>3</v>
      </c>
      <c r="I240" s="24"/>
      <c r="J240" s="24" t="s">
        <v>233</v>
      </c>
      <c r="K240" s="24"/>
    </row>
    <row r="241" spans="1:11">
      <c r="A241" s="24" t="s">
        <v>25</v>
      </c>
      <c r="B241" s="24">
        <v>0</v>
      </c>
      <c r="C241" s="24"/>
      <c r="D241" s="24">
        <v>0</v>
      </c>
      <c r="E241" s="24"/>
      <c r="F241" s="24" t="s">
        <v>34</v>
      </c>
      <c r="G241" s="24"/>
      <c r="H241" s="24">
        <v>5</v>
      </c>
      <c r="I241" s="24"/>
      <c r="J241" s="24" t="s">
        <v>234</v>
      </c>
      <c r="K241" s="24"/>
    </row>
    <row r="242" spans="1:11">
      <c r="A242" s="24" t="s">
        <v>27</v>
      </c>
      <c r="B242" s="24">
        <v>1</v>
      </c>
      <c r="C242" s="24"/>
      <c r="D242" s="24">
        <v>1</v>
      </c>
      <c r="E242" s="24"/>
      <c r="F242" s="24" t="s">
        <v>62</v>
      </c>
      <c r="G242" s="24"/>
      <c r="H242" s="24">
        <v>5</v>
      </c>
      <c r="I242" s="24"/>
      <c r="J242" s="24" t="s">
        <v>235</v>
      </c>
      <c r="K242" s="24"/>
    </row>
    <row r="243" spans="1:11">
      <c r="A243" s="24" t="s">
        <v>29</v>
      </c>
      <c r="B243" s="24">
        <v>1</v>
      </c>
      <c r="C243" s="24"/>
      <c r="D243" s="24">
        <v>1</v>
      </c>
      <c r="E243" s="24"/>
      <c r="F243" s="24" t="s">
        <v>17</v>
      </c>
      <c r="G243" s="24"/>
      <c r="H243" s="24">
        <v>0</v>
      </c>
      <c r="I243" s="24"/>
      <c r="J243" s="24" t="s">
        <v>236</v>
      </c>
      <c r="K243" s="24"/>
    </row>
    <row r="244" spans="1:13">
      <c r="A244" s="25" t="s">
        <v>30</v>
      </c>
      <c r="B244" s="25">
        <v>1</v>
      </c>
      <c r="C244" s="25"/>
      <c r="D244" s="25">
        <v>5</v>
      </c>
      <c r="E244" s="25"/>
      <c r="F244" s="25" t="s">
        <v>161</v>
      </c>
      <c r="G244" s="25"/>
      <c r="H244" s="25" t="s">
        <v>9</v>
      </c>
      <c r="I244" s="25"/>
      <c r="J244" s="25" t="s">
        <v>237</v>
      </c>
      <c r="K244" s="25"/>
      <c r="L244" s="41" t="s">
        <v>163</v>
      </c>
      <c r="M244" s="41"/>
    </row>
    <row r="245" spans="1:13">
      <c r="A245" s="25" t="s">
        <v>32</v>
      </c>
      <c r="B245" s="25">
        <v>2</v>
      </c>
      <c r="C245" s="25"/>
      <c r="D245" s="25">
        <v>5</v>
      </c>
      <c r="E245" s="25"/>
      <c r="F245" s="25" t="s">
        <v>34</v>
      </c>
      <c r="G245" s="25"/>
      <c r="H245" s="25" t="s">
        <v>9</v>
      </c>
      <c r="I245" s="25"/>
      <c r="J245" s="25" t="s">
        <v>238</v>
      </c>
      <c r="K245" s="25"/>
      <c r="L245" s="41" t="s">
        <v>163</v>
      </c>
      <c r="M245" s="41"/>
    </row>
    <row r="246" spans="1:11">
      <c r="A246" s="24" t="s">
        <v>33</v>
      </c>
      <c r="B246" s="24">
        <v>2</v>
      </c>
      <c r="C246" s="24"/>
      <c r="D246" s="24">
        <v>4</v>
      </c>
      <c r="E246" s="24"/>
      <c r="F246" s="24" t="s">
        <v>34</v>
      </c>
      <c r="G246" s="24"/>
      <c r="H246" s="24">
        <v>5</v>
      </c>
      <c r="I246" s="24"/>
      <c r="J246" s="24" t="s">
        <v>239</v>
      </c>
      <c r="K246" s="24"/>
    </row>
    <row r="247" spans="1:11">
      <c r="A247" s="24" t="s">
        <v>41</v>
      </c>
      <c r="B247" s="24">
        <v>2</v>
      </c>
      <c r="C247" s="24"/>
      <c r="D247" s="24">
        <v>4</v>
      </c>
      <c r="E247" s="24"/>
      <c r="F247" s="24" t="s">
        <v>24</v>
      </c>
      <c r="G247" s="24"/>
      <c r="H247" s="24">
        <v>0</v>
      </c>
      <c r="I247" s="24"/>
      <c r="J247" s="24" t="s">
        <v>240</v>
      </c>
      <c r="K247" s="24"/>
    </row>
    <row r="248" spans="1:11">
      <c r="A248" s="24" t="s">
        <v>42</v>
      </c>
      <c r="B248" s="24">
        <v>1</v>
      </c>
      <c r="C248" s="24"/>
      <c r="D248" s="24">
        <v>1</v>
      </c>
      <c r="E248" s="24"/>
      <c r="F248" s="24" t="s">
        <v>24</v>
      </c>
      <c r="G248" s="24"/>
      <c r="H248" s="24">
        <v>0</v>
      </c>
      <c r="I248" s="24"/>
      <c r="J248" s="24" t="s">
        <v>241</v>
      </c>
      <c r="K248" s="24"/>
    </row>
    <row r="249" spans="1:13">
      <c r="A249" s="25" t="s">
        <v>43</v>
      </c>
      <c r="B249" s="25">
        <v>3</v>
      </c>
      <c r="C249" s="25"/>
      <c r="D249" s="25">
        <v>5</v>
      </c>
      <c r="E249" s="25"/>
      <c r="F249" s="25" t="s">
        <v>34</v>
      </c>
      <c r="G249" s="25"/>
      <c r="H249" s="25" t="s">
        <v>9</v>
      </c>
      <c r="I249" s="25"/>
      <c r="J249" s="25" t="s">
        <v>242</v>
      </c>
      <c r="K249" s="25"/>
      <c r="L249" s="41" t="s">
        <v>163</v>
      </c>
      <c r="M249" s="41"/>
    </row>
    <row r="250" spans="1:13">
      <c r="A250" s="25" t="s">
        <v>44</v>
      </c>
      <c r="B250" s="25">
        <v>1</v>
      </c>
      <c r="C250" s="25"/>
      <c r="D250" s="25">
        <v>5</v>
      </c>
      <c r="E250" s="25"/>
      <c r="F250" s="25" t="s">
        <v>45</v>
      </c>
      <c r="G250" s="25"/>
      <c r="H250" s="25" t="s">
        <v>9</v>
      </c>
      <c r="I250" s="25"/>
      <c r="J250" s="25" t="s">
        <v>243</v>
      </c>
      <c r="K250" s="25"/>
      <c r="L250" s="41" t="s">
        <v>163</v>
      </c>
      <c r="M250" s="41"/>
    </row>
    <row r="251" spans="1:11">
      <c r="A251" s="24" t="s">
        <v>47</v>
      </c>
      <c r="B251" s="24">
        <v>1</v>
      </c>
      <c r="C251" s="24"/>
      <c r="D251" s="24">
        <v>1</v>
      </c>
      <c r="E251" s="24"/>
      <c r="F251" s="24" t="s">
        <v>20</v>
      </c>
      <c r="G251" s="24"/>
      <c r="H251" s="24">
        <v>5</v>
      </c>
      <c r="I251" s="24"/>
      <c r="J251" s="24" t="s">
        <v>244</v>
      </c>
      <c r="K251" s="24"/>
    </row>
    <row r="252" spans="1:11">
      <c r="A252" s="24" t="s">
        <v>48</v>
      </c>
      <c r="B252" s="24">
        <v>2</v>
      </c>
      <c r="C252" s="24"/>
      <c r="D252" s="24">
        <v>2</v>
      </c>
      <c r="E252" s="24"/>
      <c r="F252" s="24" t="s">
        <v>46</v>
      </c>
      <c r="G252" s="24"/>
      <c r="H252" s="24">
        <v>0</v>
      </c>
      <c r="I252" s="24"/>
      <c r="J252" s="24" t="s">
        <v>245</v>
      </c>
      <c r="K252" s="24"/>
    </row>
    <row r="253" spans="2:12">
      <c r="B253" s="4" t="s">
        <v>53</v>
      </c>
      <c r="C253" s="4"/>
      <c r="D253" s="8" t="s">
        <v>4</v>
      </c>
      <c r="E253" s="12"/>
      <c r="F253" s="8" t="s">
        <v>54</v>
      </c>
      <c r="G253" s="8"/>
      <c r="H253" s="8" t="s">
        <v>50</v>
      </c>
      <c r="I253" s="8"/>
      <c r="J253" s="4" t="s">
        <v>180</v>
      </c>
      <c r="K253" s="4"/>
      <c r="L253" s="33" t="s">
        <v>79</v>
      </c>
    </row>
    <row r="254" spans="2:12">
      <c r="B254" s="2">
        <f>AVERAGE(B237,B238,B239,B240,B241,B242,B243,B244,B245,B246,B247,B248,B249,B250,B251,B252)</f>
        <v>1.5625</v>
      </c>
      <c r="C254" s="2"/>
      <c r="D254" s="2">
        <f>AVERAGE(D237:D253)</f>
        <v>2.8125</v>
      </c>
      <c r="E254" s="2"/>
      <c r="F254" s="2" t="s">
        <v>246</v>
      </c>
      <c r="H254" s="2">
        <f>AVERAGE(H237,H238,H240,H241,H242,H243,H246,H247,H248,H251,H252)</f>
        <v>2.18181818181818</v>
      </c>
      <c r="I254" s="2"/>
      <c r="J254" s="42">
        <v>0.6875</v>
      </c>
      <c r="K254" s="2"/>
      <c r="L254" s="10">
        <v>0.375</v>
      </c>
    </row>
    <row r="255" spans="1:11">
      <c r="A255" s="6" t="s">
        <v>247</v>
      </c>
      <c r="B255" s="7"/>
      <c r="C255" s="7"/>
      <c r="D255" s="7"/>
      <c r="E255" s="7"/>
      <c r="F255" s="7"/>
      <c r="G255" s="7"/>
      <c r="H255" s="7"/>
      <c r="I255" s="7"/>
      <c r="J255" s="7"/>
      <c r="K255" s="7"/>
    </row>
    <row r="256" spans="1:11">
      <c r="A256" s="7"/>
      <c r="B256" s="7"/>
      <c r="C256" s="7"/>
      <c r="D256" s="7"/>
      <c r="E256" s="7"/>
      <c r="F256" s="7"/>
      <c r="G256" s="7"/>
      <c r="H256" s="7"/>
      <c r="I256" s="7"/>
      <c r="J256" s="7"/>
      <c r="K256" s="7"/>
    </row>
    <row r="257" spans="1:11">
      <c r="A257" s="22" t="s">
        <v>1</v>
      </c>
      <c r="B257" s="23" t="s">
        <v>53</v>
      </c>
      <c r="C257" s="23"/>
      <c r="D257" s="23" t="s">
        <v>4</v>
      </c>
      <c r="E257" s="23"/>
      <c r="F257" s="23" t="s">
        <v>54</v>
      </c>
      <c r="G257" s="23"/>
      <c r="H257" s="23" t="s">
        <v>157</v>
      </c>
      <c r="I257" s="23"/>
      <c r="J257" s="3" t="s">
        <v>158</v>
      </c>
      <c r="K257" s="3"/>
    </row>
    <row r="258" spans="1:11">
      <c r="A258" s="24" t="s">
        <v>6</v>
      </c>
      <c r="B258" s="24">
        <v>1</v>
      </c>
      <c r="C258" s="24"/>
      <c r="D258" s="24">
        <v>1</v>
      </c>
      <c r="E258" s="24"/>
      <c r="F258" s="24" t="s">
        <v>13</v>
      </c>
      <c r="G258" s="24"/>
      <c r="H258" s="24">
        <v>1</v>
      </c>
      <c r="I258" s="24"/>
      <c r="J258" s="24" t="s">
        <v>248</v>
      </c>
      <c r="K258" s="24"/>
    </row>
    <row r="259" spans="1:11">
      <c r="A259" s="24" t="s">
        <v>14</v>
      </c>
      <c r="B259" s="24">
        <v>1</v>
      </c>
      <c r="C259" s="24"/>
      <c r="D259" s="24">
        <v>0</v>
      </c>
      <c r="E259" s="24"/>
      <c r="F259" s="24" t="s">
        <v>17</v>
      </c>
      <c r="G259" s="24"/>
      <c r="H259" s="24">
        <v>3</v>
      </c>
      <c r="I259" s="24"/>
      <c r="J259" s="24" t="s">
        <v>249</v>
      </c>
      <c r="K259" s="24"/>
    </row>
    <row r="260" spans="1:12">
      <c r="A260" s="24" t="s">
        <v>18</v>
      </c>
      <c r="B260" s="25">
        <v>2</v>
      </c>
      <c r="C260" s="25"/>
      <c r="D260" s="25">
        <v>5</v>
      </c>
      <c r="E260" s="25"/>
      <c r="F260" s="25" t="s">
        <v>161</v>
      </c>
      <c r="G260" s="25"/>
      <c r="H260" s="25" t="s">
        <v>9</v>
      </c>
      <c r="I260" s="25"/>
      <c r="J260" s="25" t="s">
        <v>250</v>
      </c>
      <c r="K260" s="25"/>
      <c r="L260" s="41" t="s">
        <v>163</v>
      </c>
    </row>
    <row r="261" spans="1:11">
      <c r="A261" s="24" t="s">
        <v>22</v>
      </c>
      <c r="B261" s="24">
        <v>2</v>
      </c>
      <c r="C261" s="24"/>
      <c r="D261" s="24">
        <v>2</v>
      </c>
      <c r="E261" s="24"/>
      <c r="F261" s="24" t="s">
        <v>62</v>
      </c>
      <c r="G261" s="24"/>
      <c r="H261" s="24" t="s">
        <v>9</v>
      </c>
      <c r="I261" s="24"/>
      <c r="J261" s="24" t="s">
        <v>251</v>
      </c>
      <c r="K261" s="24"/>
    </row>
    <row r="262" spans="1:11">
      <c r="A262" s="24" t="s">
        <v>25</v>
      </c>
      <c r="B262" s="24">
        <v>3</v>
      </c>
      <c r="C262" s="24"/>
      <c r="D262" s="24">
        <v>3</v>
      </c>
      <c r="E262" s="24"/>
      <c r="F262" s="24" t="s">
        <v>13</v>
      </c>
      <c r="G262" s="24"/>
      <c r="H262" s="24">
        <v>2</v>
      </c>
      <c r="I262" s="24"/>
      <c r="J262" s="24" t="s">
        <v>252</v>
      </c>
      <c r="K262" s="24"/>
    </row>
    <row r="263" spans="1:11">
      <c r="A263" s="24" t="s">
        <v>27</v>
      </c>
      <c r="B263" s="24">
        <v>2</v>
      </c>
      <c r="C263" s="24"/>
      <c r="D263" s="24">
        <v>2</v>
      </c>
      <c r="E263" s="24"/>
      <c r="F263" s="24" t="s">
        <v>62</v>
      </c>
      <c r="G263" s="24"/>
      <c r="H263" s="24">
        <v>5</v>
      </c>
      <c r="I263" s="24"/>
      <c r="J263" s="24" t="s">
        <v>253</v>
      </c>
      <c r="K263" s="24"/>
    </row>
    <row r="264" spans="1:11">
      <c r="A264" s="24" t="s">
        <v>29</v>
      </c>
      <c r="B264" s="24">
        <v>0</v>
      </c>
      <c r="C264" s="24"/>
      <c r="D264" s="24">
        <v>0</v>
      </c>
      <c r="E264" s="24"/>
      <c r="F264" s="24" t="s">
        <v>17</v>
      </c>
      <c r="G264" s="24"/>
      <c r="H264" s="24">
        <v>0</v>
      </c>
      <c r="I264" s="24"/>
      <c r="J264" s="24" t="s">
        <v>254</v>
      </c>
      <c r="K264" s="24"/>
    </row>
    <row r="265" spans="1:11">
      <c r="A265" s="24" t="s">
        <v>30</v>
      </c>
      <c r="B265" s="24">
        <v>3</v>
      </c>
      <c r="C265" s="24"/>
      <c r="D265" s="24">
        <v>3</v>
      </c>
      <c r="E265" s="24"/>
      <c r="F265" s="24" t="s">
        <v>21</v>
      </c>
      <c r="G265" s="24"/>
      <c r="H265" s="24">
        <v>2</v>
      </c>
      <c r="I265" s="24"/>
      <c r="J265" s="24" t="s">
        <v>255</v>
      </c>
      <c r="K265" s="24"/>
    </row>
    <row r="266" spans="1:11">
      <c r="A266" s="24" t="s">
        <v>32</v>
      </c>
      <c r="B266" s="24">
        <v>0</v>
      </c>
      <c r="C266" s="24"/>
      <c r="D266" s="24">
        <v>0</v>
      </c>
      <c r="E266" s="24"/>
      <c r="F266" s="24" t="s">
        <v>34</v>
      </c>
      <c r="G266" s="24"/>
      <c r="H266" s="24">
        <v>5</v>
      </c>
      <c r="I266" s="24"/>
      <c r="J266" s="24" t="s">
        <v>256</v>
      </c>
      <c r="K266" s="24"/>
    </row>
    <row r="267" spans="1:11">
      <c r="A267" s="24" t="s">
        <v>33</v>
      </c>
      <c r="B267" s="24">
        <v>1</v>
      </c>
      <c r="C267" s="24"/>
      <c r="D267" s="24">
        <v>1</v>
      </c>
      <c r="E267" s="24"/>
      <c r="F267" s="24" t="s">
        <v>13</v>
      </c>
      <c r="G267" s="24"/>
      <c r="H267" s="24">
        <v>3</v>
      </c>
      <c r="I267" s="24"/>
      <c r="J267" s="24" t="s">
        <v>257</v>
      </c>
      <c r="K267" s="24"/>
    </row>
    <row r="268" spans="1:11">
      <c r="A268" s="24" t="s">
        <v>41</v>
      </c>
      <c r="B268" s="24">
        <v>2</v>
      </c>
      <c r="C268" s="24"/>
      <c r="D268" s="24">
        <v>2</v>
      </c>
      <c r="E268" s="24"/>
      <c r="F268" s="24" t="s">
        <v>24</v>
      </c>
      <c r="G268" s="24"/>
      <c r="H268" s="24">
        <v>0</v>
      </c>
      <c r="I268" s="24"/>
      <c r="J268" s="24" t="s">
        <v>258</v>
      </c>
      <c r="K268" s="24"/>
    </row>
    <row r="269" spans="1:12">
      <c r="A269" s="25" t="s">
        <v>42</v>
      </c>
      <c r="B269" s="25">
        <v>3</v>
      </c>
      <c r="C269" s="25"/>
      <c r="D269" s="25">
        <v>5</v>
      </c>
      <c r="E269" s="25"/>
      <c r="F269" s="25" t="s">
        <v>62</v>
      </c>
      <c r="G269" s="25"/>
      <c r="H269" s="25" t="s">
        <v>9</v>
      </c>
      <c r="I269" s="25"/>
      <c r="J269" s="25" t="s">
        <v>259</v>
      </c>
      <c r="K269" s="25"/>
      <c r="L269" s="41" t="s">
        <v>163</v>
      </c>
    </row>
    <row r="270" spans="1:11">
      <c r="A270" s="24" t="s">
        <v>43</v>
      </c>
      <c r="B270" s="24">
        <v>3</v>
      </c>
      <c r="C270" s="24"/>
      <c r="D270" s="24">
        <v>3</v>
      </c>
      <c r="E270" s="24"/>
      <c r="F270" s="24" t="s">
        <v>34</v>
      </c>
      <c r="G270" s="24"/>
      <c r="H270" s="24">
        <v>5</v>
      </c>
      <c r="I270" s="24"/>
      <c r="J270" s="24" t="s">
        <v>260</v>
      </c>
      <c r="K270" s="24"/>
    </row>
    <row r="271" spans="1:11">
      <c r="A271" s="24" t="s">
        <v>44</v>
      </c>
      <c r="B271" s="24">
        <v>0</v>
      </c>
      <c r="C271" s="24"/>
      <c r="D271" s="24">
        <v>0</v>
      </c>
      <c r="E271" s="24"/>
      <c r="F271" s="24" t="s">
        <v>46</v>
      </c>
      <c r="G271" s="24"/>
      <c r="H271" s="24">
        <v>0</v>
      </c>
      <c r="I271" s="24"/>
      <c r="J271" s="24" t="s">
        <v>198</v>
      </c>
      <c r="K271" s="24"/>
    </row>
    <row r="272" spans="1:11">
      <c r="A272" s="24" t="s">
        <v>47</v>
      </c>
      <c r="B272" s="24">
        <v>2</v>
      </c>
      <c r="C272" s="24"/>
      <c r="D272" s="24">
        <v>2</v>
      </c>
      <c r="E272" s="24"/>
      <c r="F272" s="24" t="s">
        <v>76</v>
      </c>
      <c r="G272" s="24"/>
      <c r="H272" s="24">
        <v>5</v>
      </c>
      <c r="I272" s="24"/>
      <c r="J272" s="24" t="s">
        <v>261</v>
      </c>
      <c r="K272" s="24"/>
    </row>
    <row r="273" spans="1:11">
      <c r="A273" s="24" t="s">
        <v>48</v>
      </c>
      <c r="B273" s="24">
        <v>2</v>
      </c>
      <c r="C273" s="24"/>
      <c r="D273" s="24">
        <v>2</v>
      </c>
      <c r="E273" s="24"/>
      <c r="F273" s="24" t="s">
        <v>45</v>
      </c>
      <c r="G273" s="24"/>
      <c r="H273" s="24">
        <v>5</v>
      </c>
      <c r="I273" s="24"/>
      <c r="J273" s="24" t="s">
        <v>262</v>
      </c>
      <c r="K273" s="24"/>
    </row>
    <row r="274" spans="2:12">
      <c r="B274" s="4" t="s">
        <v>53</v>
      </c>
      <c r="C274" s="4"/>
      <c r="D274" s="8" t="s">
        <v>4</v>
      </c>
      <c r="E274" s="12"/>
      <c r="F274" s="8" t="s">
        <v>54</v>
      </c>
      <c r="G274" s="8"/>
      <c r="H274" s="8" t="s">
        <v>50</v>
      </c>
      <c r="I274" s="8"/>
      <c r="J274" s="4" t="s">
        <v>180</v>
      </c>
      <c r="K274" s="4"/>
      <c r="L274" s="33" t="s">
        <v>79</v>
      </c>
    </row>
    <row r="275" spans="2:12">
      <c r="B275" s="2">
        <f>AVERAGE(B258,B259,B260,B261,B262,B263,B264,B265,B266,B267,B268,B269,B270,B271,B272,B273)</f>
        <v>1.6875</v>
      </c>
      <c r="C275" s="2"/>
      <c r="D275" s="2">
        <f>AVERAGE(D258:D274)</f>
        <v>1.9375</v>
      </c>
      <c r="E275" s="2"/>
      <c r="F275" s="2" t="s">
        <v>263</v>
      </c>
      <c r="G275" s="2"/>
      <c r="H275" s="2">
        <f>AVERAGE(H258,H259,H262,H263,H264,H265,H266,H267,H268,H270,H271,H272,H273)</f>
        <v>2.76923076923077</v>
      </c>
      <c r="I275" s="2"/>
      <c r="J275" s="42">
        <v>0.875</v>
      </c>
      <c r="K275" s="2"/>
      <c r="L275" s="47">
        <v>0.5</v>
      </c>
    </row>
    <row r="276" spans="1:16">
      <c r="A276" s="6" t="s">
        <v>264</v>
      </c>
      <c r="B276" s="6"/>
      <c r="C276" s="6"/>
      <c r="D276" s="6"/>
      <c r="E276" s="6"/>
      <c r="F276" s="6"/>
      <c r="G276" s="6"/>
      <c r="H276" s="6"/>
      <c r="I276" s="6"/>
      <c r="J276" s="6" t="s">
        <v>265</v>
      </c>
      <c r="K276" s="6"/>
      <c r="L276" s="6"/>
      <c r="M276" s="6"/>
      <c r="N276" s="6"/>
      <c r="O276" s="6"/>
      <c r="P276" s="6"/>
    </row>
    <row r="277" spans="1:16">
      <c r="A277" s="6"/>
      <c r="B277" s="6"/>
      <c r="C277" s="6"/>
      <c r="D277" s="6"/>
      <c r="E277" s="6"/>
      <c r="F277" s="6"/>
      <c r="G277" s="6"/>
      <c r="H277" s="6"/>
      <c r="I277" s="6"/>
      <c r="J277" s="6"/>
      <c r="K277" s="6"/>
      <c r="L277" s="6"/>
      <c r="M277" s="6"/>
      <c r="N277" s="6"/>
      <c r="O277" s="6"/>
      <c r="P277" s="6"/>
    </row>
    <row r="278" spans="1:16">
      <c r="A278" s="22" t="s">
        <v>1</v>
      </c>
      <c r="B278" s="23" t="s">
        <v>53</v>
      </c>
      <c r="C278" s="23"/>
      <c r="D278" s="23" t="s">
        <v>4</v>
      </c>
      <c r="E278" s="23"/>
      <c r="F278" s="23" t="s">
        <v>54</v>
      </c>
      <c r="G278" s="23"/>
      <c r="H278" s="23"/>
      <c r="I278" s="23"/>
      <c r="J278" s="22" t="s">
        <v>1</v>
      </c>
      <c r="K278" s="23" t="s">
        <v>53</v>
      </c>
      <c r="L278" s="23"/>
      <c r="M278" s="23" t="s">
        <v>4</v>
      </c>
      <c r="N278" s="23"/>
      <c r="O278" s="23" t="s">
        <v>54</v>
      </c>
      <c r="P278" s="23"/>
    </row>
    <row r="279" ht="19" spans="1:16">
      <c r="A279" s="44" t="s">
        <v>6</v>
      </c>
      <c r="B279" s="24">
        <v>0</v>
      </c>
      <c r="C279" s="24"/>
      <c r="D279" s="24">
        <v>0</v>
      </c>
      <c r="E279" s="24"/>
      <c r="F279" s="29" t="s">
        <v>31</v>
      </c>
      <c r="G279" s="24"/>
      <c r="H279" s="24"/>
      <c r="I279" s="24"/>
      <c r="J279" s="44" t="s">
        <v>6</v>
      </c>
      <c r="K279" s="24">
        <v>0</v>
      </c>
      <c r="L279" s="24"/>
      <c r="M279" s="24">
        <v>0</v>
      </c>
      <c r="N279" s="24"/>
      <c r="O279" s="29" t="s">
        <v>266</v>
      </c>
      <c r="P279" s="24"/>
    </row>
    <row r="280" spans="1:16">
      <c r="A280" s="24" t="s">
        <v>41</v>
      </c>
      <c r="B280" s="24">
        <v>8</v>
      </c>
      <c r="C280" s="24"/>
      <c r="D280" s="24">
        <v>3</v>
      </c>
      <c r="E280" s="24"/>
      <c r="F280" s="24" t="s">
        <v>267</v>
      </c>
      <c r="G280" s="24"/>
      <c r="H280" s="24"/>
      <c r="I280" s="24"/>
      <c r="J280" s="24" t="s">
        <v>41</v>
      </c>
      <c r="K280" s="24">
        <v>0</v>
      </c>
      <c r="L280" s="24"/>
      <c r="M280" s="24">
        <v>0</v>
      </c>
      <c r="N280" s="24"/>
      <c r="O280" s="24" t="s">
        <v>268</v>
      </c>
      <c r="P280" s="24"/>
    </row>
    <row r="281" spans="1:16">
      <c r="A281" s="24" t="s">
        <v>42</v>
      </c>
      <c r="B281" s="24">
        <v>3</v>
      </c>
      <c r="C281" s="24"/>
      <c r="D281" s="24">
        <v>2</v>
      </c>
      <c r="E281" s="24"/>
      <c r="F281" s="24" t="s">
        <v>161</v>
      </c>
      <c r="G281" s="24"/>
      <c r="H281" s="24"/>
      <c r="I281" s="24"/>
      <c r="J281" s="24" t="s">
        <v>42</v>
      </c>
      <c r="K281" s="24">
        <v>2</v>
      </c>
      <c r="L281" s="24"/>
      <c r="M281" s="24">
        <v>2</v>
      </c>
      <c r="N281" s="24"/>
      <c r="O281" s="24" t="s">
        <v>76</v>
      </c>
      <c r="P281" s="24"/>
    </row>
    <row r="282" spans="1:16">
      <c r="A282" s="24" t="s">
        <v>22</v>
      </c>
      <c r="B282" s="24">
        <v>0</v>
      </c>
      <c r="C282" s="24"/>
      <c r="D282" s="24">
        <v>0</v>
      </c>
      <c r="E282" s="24"/>
      <c r="F282" s="24" t="s">
        <v>269</v>
      </c>
      <c r="G282" s="24"/>
      <c r="H282" s="24"/>
      <c r="I282" s="24"/>
      <c r="J282" s="24" t="s">
        <v>22</v>
      </c>
      <c r="K282" s="24">
        <v>0</v>
      </c>
      <c r="L282" s="24"/>
      <c r="M282" s="24">
        <v>0</v>
      </c>
      <c r="N282" s="24"/>
      <c r="O282" s="24" t="s">
        <v>270</v>
      </c>
      <c r="P282" s="24"/>
    </row>
    <row r="283" spans="1:16">
      <c r="A283" s="24" t="s">
        <v>43</v>
      </c>
      <c r="B283" s="24">
        <v>0</v>
      </c>
      <c r="C283" s="24"/>
      <c r="D283" s="24">
        <v>0</v>
      </c>
      <c r="E283" s="24"/>
      <c r="F283" s="24" t="s">
        <v>39</v>
      </c>
      <c r="G283" s="24"/>
      <c r="H283" s="24"/>
      <c r="I283" s="24"/>
      <c r="J283" s="24" t="s">
        <v>43</v>
      </c>
      <c r="K283" s="24">
        <v>2</v>
      </c>
      <c r="L283" s="24"/>
      <c r="M283" s="24">
        <v>2</v>
      </c>
      <c r="N283" s="24"/>
      <c r="O283" s="24" t="s">
        <v>10</v>
      </c>
      <c r="P283" s="24"/>
    </row>
    <row r="284" spans="1:16">
      <c r="A284" s="24" t="s">
        <v>18</v>
      </c>
      <c r="B284" s="24">
        <v>6</v>
      </c>
      <c r="C284" s="24"/>
      <c r="D284" s="24">
        <v>3</v>
      </c>
      <c r="E284" s="24"/>
      <c r="F284" s="24" t="s">
        <v>271</v>
      </c>
      <c r="G284" s="24"/>
      <c r="H284" s="24"/>
      <c r="I284" s="24"/>
      <c r="J284" s="24" t="s">
        <v>18</v>
      </c>
      <c r="K284" s="24">
        <v>2</v>
      </c>
      <c r="L284" s="24"/>
      <c r="M284" s="24">
        <v>2</v>
      </c>
      <c r="N284" s="24"/>
      <c r="O284" s="24" t="s">
        <v>268</v>
      </c>
      <c r="P284" s="24"/>
    </row>
    <row r="285" spans="1:16">
      <c r="A285" s="45" t="s">
        <v>47</v>
      </c>
      <c r="B285" s="45">
        <v>0</v>
      </c>
      <c r="C285" s="45"/>
      <c r="D285" s="45">
        <v>0</v>
      </c>
      <c r="E285" s="45"/>
      <c r="F285" s="45" t="s">
        <v>267</v>
      </c>
      <c r="G285" s="45"/>
      <c r="H285" s="45"/>
      <c r="I285" s="45"/>
      <c r="J285" s="45" t="s">
        <v>47</v>
      </c>
      <c r="K285" s="45">
        <v>2</v>
      </c>
      <c r="L285" s="45"/>
      <c r="M285" s="45">
        <v>2</v>
      </c>
      <c r="N285" s="45"/>
      <c r="O285" s="45" t="s">
        <v>272</v>
      </c>
      <c r="P285" s="45"/>
    </row>
    <row r="286" spans="1:16">
      <c r="A286" s="25" t="s">
        <v>30</v>
      </c>
      <c r="B286" s="25">
        <v>0</v>
      </c>
      <c r="C286" s="25"/>
      <c r="D286" s="25">
        <v>0</v>
      </c>
      <c r="E286" s="25"/>
      <c r="F286" s="46" t="s">
        <v>272</v>
      </c>
      <c r="G286" s="25"/>
      <c r="H286" s="25"/>
      <c r="I286" s="25"/>
      <c r="J286" s="25" t="s">
        <v>30</v>
      </c>
      <c r="K286" s="25">
        <v>0</v>
      </c>
      <c r="L286" s="25"/>
      <c r="M286" s="25">
        <v>0</v>
      </c>
      <c r="N286" s="25"/>
      <c r="O286" s="46" t="s">
        <v>268</v>
      </c>
      <c r="P286" s="25"/>
    </row>
    <row r="287" spans="1:16">
      <c r="A287" s="24" t="s">
        <v>48</v>
      </c>
      <c r="B287" s="24">
        <v>0</v>
      </c>
      <c r="C287" s="24"/>
      <c r="D287" s="24">
        <v>0</v>
      </c>
      <c r="E287" s="24"/>
      <c r="F287" s="24" t="s">
        <v>10</v>
      </c>
      <c r="G287" s="24"/>
      <c r="H287" s="24"/>
      <c r="I287" s="24"/>
      <c r="J287" s="24" t="s">
        <v>48</v>
      </c>
      <c r="K287" s="24">
        <v>0</v>
      </c>
      <c r="L287" s="24"/>
      <c r="M287" s="24">
        <v>0</v>
      </c>
      <c r="N287" s="24"/>
      <c r="O287" s="24" t="s">
        <v>10</v>
      </c>
      <c r="P287" s="24"/>
    </row>
    <row r="288" spans="1:16">
      <c r="A288" s="24" t="s">
        <v>25</v>
      </c>
      <c r="B288" s="24">
        <v>2</v>
      </c>
      <c r="C288" s="24"/>
      <c r="D288" s="24">
        <v>2</v>
      </c>
      <c r="E288" s="24"/>
      <c r="F288" s="24" t="s">
        <v>273</v>
      </c>
      <c r="G288" s="24"/>
      <c r="H288" s="24"/>
      <c r="I288" s="24"/>
      <c r="J288" s="24" t="s">
        <v>25</v>
      </c>
      <c r="K288" s="24">
        <v>0</v>
      </c>
      <c r="L288" s="24"/>
      <c r="M288" s="24">
        <v>0</v>
      </c>
      <c r="N288" s="24"/>
      <c r="O288" s="24" t="s">
        <v>273</v>
      </c>
      <c r="P288" s="24"/>
    </row>
    <row r="289" spans="1:16">
      <c r="A289" s="24"/>
      <c r="B289" s="24">
        <v>1.9</v>
      </c>
      <c r="C289" s="24"/>
      <c r="D289" s="24">
        <v>1</v>
      </c>
      <c r="E289" s="24"/>
      <c r="F289" s="24" t="s">
        <v>274</v>
      </c>
      <c r="G289" s="24"/>
      <c r="H289" s="24"/>
      <c r="I289" s="24"/>
      <c r="J289" s="48"/>
      <c r="K289" s="24">
        <v>0.6</v>
      </c>
      <c r="L289" s="24"/>
      <c r="M289" s="2">
        <v>0.8</v>
      </c>
      <c r="N289" s="2"/>
      <c r="O289" s="2" t="s">
        <v>275</v>
      </c>
      <c r="P289" s="2"/>
    </row>
    <row r="290" spans="1:16">
      <c r="A290" s="25" t="s">
        <v>276</v>
      </c>
      <c r="B290" s="25" t="s">
        <v>277</v>
      </c>
      <c r="C290" s="25"/>
      <c r="D290" s="25"/>
      <c r="E290" s="25"/>
      <c r="F290" s="25"/>
      <c r="G290" s="25"/>
      <c r="H290" s="25"/>
      <c r="I290" s="25"/>
      <c r="J290" s="25" t="s">
        <v>278</v>
      </c>
      <c r="K290" s="25"/>
      <c r="L290" s="25"/>
      <c r="M290" s="25"/>
      <c r="N290" s="25"/>
      <c r="O290" s="25"/>
      <c r="P290" s="25"/>
    </row>
    <row r="291" spans="1:16">
      <c r="A291" s="25"/>
      <c r="B291" s="25"/>
      <c r="C291" s="25"/>
      <c r="D291" s="25"/>
      <c r="E291" s="25"/>
      <c r="F291" s="25"/>
      <c r="G291" s="25"/>
      <c r="H291" s="24"/>
      <c r="I291" s="24"/>
      <c r="J291" s="25"/>
      <c r="K291" s="25"/>
      <c r="L291" s="25"/>
      <c r="M291" s="25"/>
      <c r="N291" s="25"/>
      <c r="O291" s="25"/>
      <c r="P291" s="25"/>
    </row>
    <row r="292" spans="1:16">
      <c r="A292" s="25"/>
      <c r="B292" s="25"/>
      <c r="C292" s="25"/>
      <c r="D292" s="25"/>
      <c r="E292" s="25"/>
      <c r="F292" s="25"/>
      <c r="G292" s="25"/>
      <c r="H292" s="24"/>
      <c r="I292" s="24"/>
      <c r="J292" s="25"/>
      <c r="K292" s="25"/>
      <c r="L292" s="25"/>
      <c r="M292" s="25"/>
      <c r="N292" s="25"/>
      <c r="O292" s="25"/>
      <c r="P292" s="25"/>
    </row>
    <row r="293" spans="1:11">
      <c r="A293" s="24"/>
      <c r="B293" s="24"/>
      <c r="C293" s="24"/>
      <c r="D293" s="24"/>
      <c r="E293" s="24"/>
      <c r="F293" s="24"/>
      <c r="G293" s="24"/>
      <c r="H293" s="24"/>
      <c r="I293" s="24"/>
      <c r="J293" s="24"/>
      <c r="K293" s="24"/>
    </row>
    <row r="294" spans="1:11">
      <c r="A294" s="24"/>
      <c r="B294" s="24"/>
      <c r="C294" s="24"/>
      <c r="D294" s="24"/>
      <c r="E294" s="24"/>
      <c r="F294" s="24"/>
      <c r="G294" s="24"/>
      <c r="H294" s="24"/>
      <c r="I294" s="24"/>
      <c r="J294" s="24"/>
      <c r="K294" s="24"/>
    </row>
  </sheetData>
  <mergeCells count="1343">
    <mergeCell ref="A1:I1"/>
    <mergeCell ref="B2:C2"/>
    <mergeCell ref="D2:E2"/>
    <mergeCell ref="F2:G2"/>
    <mergeCell ref="H2:I2"/>
    <mergeCell ref="B3:C3"/>
    <mergeCell ref="D3:E3"/>
    <mergeCell ref="F3:G3"/>
    <mergeCell ref="H3:I3"/>
    <mergeCell ref="B4:C4"/>
    <mergeCell ref="D4:E4"/>
    <mergeCell ref="F4:G4"/>
    <mergeCell ref="H4:I4"/>
    <mergeCell ref="B5:C5"/>
    <mergeCell ref="D5:E5"/>
    <mergeCell ref="F5:G5"/>
    <mergeCell ref="H5:I5"/>
    <mergeCell ref="B6:C6"/>
    <mergeCell ref="D6:E6"/>
    <mergeCell ref="F6:G6"/>
    <mergeCell ref="H6:I6"/>
    <mergeCell ref="B7:C7"/>
    <mergeCell ref="D7:E7"/>
    <mergeCell ref="F7:G7"/>
    <mergeCell ref="H7:I7"/>
    <mergeCell ref="B8:C8"/>
    <mergeCell ref="D8:E8"/>
    <mergeCell ref="F8:G8"/>
    <mergeCell ref="H8:I8"/>
    <mergeCell ref="B9:C9"/>
    <mergeCell ref="D9:E9"/>
    <mergeCell ref="F9:G9"/>
    <mergeCell ref="H9:I9"/>
    <mergeCell ref="B10:C10"/>
    <mergeCell ref="D10:E10"/>
    <mergeCell ref="F10:G10"/>
    <mergeCell ref="H10:I10"/>
    <mergeCell ref="B11:C11"/>
    <mergeCell ref="D11:E11"/>
    <mergeCell ref="F11:G11"/>
    <mergeCell ref="H11:I11"/>
    <mergeCell ref="B12:C12"/>
    <mergeCell ref="D12:E12"/>
    <mergeCell ref="F12:G12"/>
    <mergeCell ref="H12:I12"/>
    <mergeCell ref="B13:C13"/>
    <mergeCell ref="D13:E13"/>
    <mergeCell ref="F13:G13"/>
    <mergeCell ref="H13:I13"/>
    <mergeCell ref="B14:C14"/>
    <mergeCell ref="D14:E14"/>
    <mergeCell ref="F14:G14"/>
    <mergeCell ref="H14:I14"/>
    <mergeCell ref="B15:C15"/>
    <mergeCell ref="D15:E15"/>
    <mergeCell ref="F15:G15"/>
    <mergeCell ref="H15:I15"/>
    <mergeCell ref="B16:C16"/>
    <mergeCell ref="D16:E16"/>
    <mergeCell ref="F16:G16"/>
    <mergeCell ref="H16:I16"/>
    <mergeCell ref="B17:C17"/>
    <mergeCell ref="D17:E17"/>
    <mergeCell ref="F17:G17"/>
    <mergeCell ref="H17:I17"/>
    <mergeCell ref="B18:C18"/>
    <mergeCell ref="D18:E18"/>
    <mergeCell ref="F18:G18"/>
    <mergeCell ref="H18:I18"/>
    <mergeCell ref="B19:C19"/>
    <mergeCell ref="D19:E19"/>
    <mergeCell ref="F19:G19"/>
    <mergeCell ref="H19:I19"/>
    <mergeCell ref="B20:C20"/>
    <mergeCell ref="D20:E20"/>
    <mergeCell ref="F20:G20"/>
    <mergeCell ref="H20:I20"/>
    <mergeCell ref="B21:C21"/>
    <mergeCell ref="D21:E21"/>
    <mergeCell ref="F21:G21"/>
    <mergeCell ref="H21:I21"/>
    <mergeCell ref="B22:C22"/>
    <mergeCell ref="D22:E22"/>
    <mergeCell ref="F22:G22"/>
    <mergeCell ref="H22:I22"/>
    <mergeCell ref="B23:C23"/>
    <mergeCell ref="D23:E23"/>
    <mergeCell ref="F23:G23"/>
    <mergeCell ref="H23:I23"/>
    <mergeCell ref="B24:C24"/>
    <mergeCell ref="D24:E24"/>
    <mergeCell ref="F24:G24"/>
    <mergeCell ref="H24:I24"/>
    <mergeCell ref="B25:C25"/>
    <mergeCell ref="D25:E25"/>
    <mergeCell ref="F25:G25"/>
    <mergeCell ref="H25:I25"/>
    <mergeCell ref="B26:C26"/>
    <mergeCell ref="D26:E26"/>
    <mergeCell ref="F26:G26"/>
    <mergeCell ref="H26:I26"/>
    <mergeCell ref="B27:C27"/>
    <mergeCell ref="D27:E27"/>
    <mergeCell ref="F27:G27"/>
    <mergeCell ref="H27:I27"/>
    <mergeCell ref="B28:C28"/>
    <mergeCell ref="D28:E28"/>
    <mergeCell ref="F28:G28"/>
    <mergeCell ref="H28:I28"/>
    <mergeCell ref="B29:C29"/>
    <mergeCell ref="D29:E29"/>
    <mergeCell ref="F29:G29"/>
    <mergeCell ref="H29:I29"/>
    <mergeCell ref="B30:C30"/>
    <mergeCell ref="D30:E30"/>
    <mergeCell ref="F30:G30"/>
    <mergeCell ref="H30:I30"/>
    <mergeCell ref="B31:C31"/>
    <mergeCell ref="D31:E31"/>
    <mergeCell ref="F31:G31"/>
    <mergeCell ref="H31:I31"/>
    <mergeCell ref="B32:C32"/>
    <mergeCell ref="D32:E32"/>
    <mergeCell ref="F32:G32"/>
    <mergeCell ref="H32:I32"/>
    <mergeCell ref="B33:C33"/>
    <mergeCell ref="D33:E33"/>
    <mergeCell ref="F33:G33"/>
    <mergeCell ref="H33:I33"/>
    <mergeCell ref="B34:C34"/>
    <mergeCell ref="D34:E34"/>
    <mergeCell ref="F34:G34"/>
    <mergeCell ref="H34:I34"/>
    <mergeCell ref="B35:C35"/>
    <mergeCell ref="D35:E35"/>
    <mergeCell ref="F35:G35"/>
    <mergeCell ref="H35:I35"/>
    <mergeCell ref="B36:C36"/>
    <mergeCell ref="D36:E36"/>
    <mergeCell ref="F36:G36"/>
    <mergeCell ref="H36:I36"/>
    <mergeCell ref="B37:C37"/>
    <mergeCell ref="D37:E37"/>
    <mergeCell ref="F37:G37"/>
    <mergeCell ref="H37:I37"/>
    <mergeCell ref="B38:C38"/>
    <mergeCell ref="D38:E38"/>
    <mergeCell ref="F38:G38"/>
    <mergeCell ref="H38:I38"/>
    <mergeCell ref="B39:C39"/>
    <mergeCell ref="D39:E39"/>
    <mergeCell ref="F39:G39"/>
    <mergeCell ref="H39:I39"/>
    <mergeCell ref="B40:C40"/>
    <mergeCell ref="D40:E40"/>
    <mergeCell ref="F40:G40"/>
    <mergeCell ref="H40:I40"/>
    <mergeCell ref="B41:C41"/>
    <mergeCell ref="D41:E41"/>
    <mergeCell ref="F41:G41"/>
    <mergeCell ref="H41:I41"/>
    <mergeCell ref="B42:C42"/>
    <mergeCell ref="D42:E42"/>
    <mergeCell ref="F42:G42"/>
    <mergeCell ref="H42:I42"/>
    <mergeCell ref="D43:E43"/>
    <mergeCell ref="F43:G43"/>
    <mergeCell ref="H43:I43"/>
    <mergeCell ref="J43:K43"/>
    <mergeCell ref="B46:C46"/>
    <mergeCell ref="D46:E46"/>
    <mergeCell ref="F46:G46"/>
    <mergeCell ref="H46:I46"/>
    <mergeCell ref="J46:K46"/>
    <mergeCell ref="B47:C47"/>
    <mergeCell ref="D47:E47"/>
    <mergeCell ref="F47:G47"/>
    <mergeCell ref="H47:I47"/>
    <mergeCell ref="B48:C48"/>
    <mergeCell ref="D48:E48"/>
    <mergeCell ref="F48:G48"/>
    <mergeCell ref="H48:I48"/>
    <mergeCell ref="B49:C49"/>
    <mergeCell ref="D49:E49"/>
    <mergeCell ref="F49:G49"/>
    <mergeCell ref="H49:I49"/>
    <mergeCell ref="B50:C50"/>
    <mergeCell ref="D50:E50"/>
    <mergeCell ref="F50:G50"/>
    <mergeCell ref="H50:I50"/>
    <mergeCell ref="B51:C51"/>
    <mergeCell ref="D51:E51"/>
    <mergeCell ref="F51:G51"/>
    <mergeCell ref="H51:I51"/>
    <mergeCell ref="B52:C52"/>
    <mergeCell ref="D52:E52"/>
    <mergeCell ref="F52:G52"/>
    <mergeCell ref="H52:I52"/>
    <mergeCell ref="B53:C53"/>
    <mergeCell ref="D53:E53"/>
    <mergeCell ref="F53:G53"/>
    <mergeCell ref="H53:I53"/>
    <mergeCell ref="B54:C54"/>
    <mergeCell ref="D54:E54"/>
    <mergeCell ref="F54:G54"/>
    <mergeCell ref="H54:I54"/>
    <mergeCell ref="B55:C55"/>
    <mergeCell ref="D55:E55"/>
    <mergeCell ref="F55:G55"/>
    <mergeCell ref="H55:I55"/>
    <mergeCell ref="B56:C56"/>
    <mergeCell ref="D56:E56"/>
    <mergeCell ref="F56:G56"/>
    <mergeCell ref="H56:I56"/>
    <mergeCell ref="B57:C57"/>
    <mergeCell ref="D57:E57"/>
    <mergeCell ref="F57:G57"/>
    <mergeCell ref="H57:I57"/>
    <mergeCell ref="B58:C58"/>
    <mergeCell ref="D58:E58"/>
    <mergeCell ref="F58:G58"/>
    <mergeCell ref="H58:I58"/>
    <mergeCell ref="B59:C59"/>
    <mergeCell ref="D59:E59"/>
    <mergeCell ref="F59:G59"/>
    <mergeCell ref="H59:I59"/>
    <mergeCell ref="B60:C60"/>
    <mergeCell ref="D60:E60"/>
    <mergeCell ref="F60:G60"/>
    <mergeCell ref="H60:I60"/>
    <mergeCell ref="B61:C61"/>
    <mergeCell ref="D61:E61"/>
    <mergeCell ref="F61:G61"/>
    <mergeCell ref="H61:I61"/>
    <mergeCell ref="B62:C62"/>
    <mergeCell ref="D62:E62"/>
    <mergeCell ref="F62:G62"/>
    <mergeCell ref="H62:I62"/>
    <mergeCell ref="B63:C63"/>
    <mergeCell ref="D63:E63"/>
    <mergeCell ref="F63:G63"/>
    <mergeCell ref="H63:I63"/>
    <mergeCell ref="B64:C64"/>
    <mergeCell ref="D64:E64"/>
    <mergeCell ref="F64:G64"/>
    <mergeCell ref="H64:I64"/>
    <mergeCell ref="B65:C65"/>
    <mergeCell ref="D65:E65"/>
    <mergeCell ref="F65:G65"/>
    <mergeCell ref="H65:I65"/>
    <mergeCell ref="B66:C66"/>
    <mergeCell ref="D66:E66"/>
    <mergeCell ref="F66:G66"/>
    <mergeCell ref="H66:I66"/>
    <mergeCell ref="B67:C67"/>
    <mergeCell ref="D67:E67"/>
    <mergeCell ref="F67:G67"/>
    <mergeCell ref="H67:I67"/>
    <mergeCell ref="B68:C68"/>
    <mergeCell ref="D68:E68"/>
    <mergeCell ref="F68:G68"/>
    <mergeCell ref="H68:I68"/>
    <mergeCell ref="B69:C69"/>
    <mergeCell ref="D69:E69"/>
    <mergeCell ref="F69:G69"/>
    <mergeCell ref="H69:I69"/>
    <mergeCell ref="B70:C70"/>
    <mergeCell ref="D70:E70"/>
    <mergeCell ref="F70:G70"/>
    <mergeCell ref="H70:I70"/>
    <mergeCell ref="B71:C71"/>
    <mergeCell ref="D71:E71"/>
    <mergeCell ref="F71:G71"/>
    <mergeCell ref="H71:I71"/>
    <mergeCell ref="B72:C72"/>
    <mergeCell ref="D72:E72"/>
    <mergeCell ref="F72:G72"/>
    <mergeCell ref="H72:I72"/>
    <mergeCell ref="B73:C73"/>
    <mergeCell ref="D73:E73"/>
    <mergeCell ref="F73:G73"/>
    <mergeCell ref="H73:I73"/>
    <mergeCell ref="B74:C74"/>
    <mergeCell ref="D74:E74"/>
    <mergeCell ref="F74:G74"/>
    <mergeCell ref="H74:I74"/>
    <mergeCell ref="B75:C75"/>
    <mergeCell ref="D75:E75"/>
    <mergeCell ref="F75:G75"/>
    <mergeCell ref="H75:I75"/>
    <mergeCell ref="B76:C76"/>
    <mergeCell ref="D76:E76"/>
    <mergeCell ref="F76:G76"/>
    <mergeCell ref="H76:I76"/>
    <mergeCell ref="B77:C77"/>
    <mergeCell ref="D77:E77"/>
    <mergeCell ref="F77:G77"/>
    <mergeCell ref="H77:I77"/>
    <mergeCell ref="B78:C78"/>
    <mergeCell ref="D78:E78"/>
    <mergeCell ref="F78:G78"/>
    <mergeCell ref="H78:I78"/>
    <mergeCell ref="B79:C79"/>
    <mergeCell ref="D79:E79"/>
    <mergeCell ref="F79:G79"/>
    <mergeCell ref="H79:I79"/>
    <mergeCell ref="B80:C80"/>
    <mergeCell ref="D80:E80"/>
    <mergeCell ref="F80:G80"/>
    <mergeCell ref="H80:I80"/>
    <mergeCell ref="B81:C81"/>
    <mergeCell ref="D81:E81"/>
    <mergeCell ref="F81:G81"/>
    <mergeCell ref="H81:I81"/>
    <mergeCell ref="B82:C82"/>
    <mergeCell ref="D82:E82"/>
    <mergeCell ref="F82:G82"/>
    <mergeCell ref="H82:I82"/>
    <mergeCell ref="B83:C83"/>
    <mergeCell ref="D83:E83"/>
    <mergeCell ref="F83:G83"/>
    <mergeCell ref="H83:I83"/>
    <mergeCell ref="B84:C84"/>
    <mergeCell ref="D84:E84"/>
    <mergeCell ref="F84:G84"/>
    <mergeCell ref="H84:I84"/>
    <mergeCell ref="B85:C85"/>
    <mergeCell ref="D85:E85"/>
    <mergeCell ref="F85:G85"/>
    <mergeCell ref="H85:I85"/>
    <mergeCell ref="B86:C86"/>
    <mergeCell ref="D86:E86"/>
    <mergeCell ref="F86:G86"/>
    <mergeCell ref="H86:I86"/>
    <mergeCell ref="O86:T86"/>
    <mergeCell ref="A87:C87"/>
    <mergeCell ref="D87:E87"/>
    <mergeCell ref="F87:G87"/>
    <mergeCell ref="H87:I87"/>
    <mergeCell ref="J87:K87"/>
    <mergeCell ref="L87:M87"/>
    <mergeCell ref="A88:C88"/>
    <mergeCell ref="D88:E88"/>
    <mergeCell ref="F88:G88"/>
    <mergeCell ref="H88:I88"/>
    <mergeCell ref="J88:K88"/>
    <mergeCell ref="L88:M88"/>
    <mergeCell ref="B91:C91"/>
    <mergeCell ref="D91:E91"/>
    <mergeCell ref="F91:G91"/>
    <mergeCell ref="H91:K91"/>
    <mergeCell ref="L91:N91"/>
    <mergeCell ref="B92:C92"/>
    <mergeCell ref="D92:E92"/>
    <mergeCell ref="F92:G92"/>
    <mergeCell ref="H92:K92"/>
    <mergeCell ref="B93:C93"/>
    <mergeCell ref="D93:E93"/>
    <mergeCell ref="F93:G93"/>
    <mergeCell ref="H93:K93"/>
    <mergeCell ref="B94:C94"/>
    <mergeCell ref="D94:E94"/>
    <mergeCell ref="F94:G94"/>
    <mergeCell ref="H94:K94"/>
    <mergeCell ref="B95:C95"/>
    <mergeCell ref="D95:E95"/>
    <mergeCell ref="F95:G95"/>
    <mergeCell ref="H95:K95"/>
    <mergeCell ref="B96:C96"/>
    <mergeCell ref="D96:E96"/>
    <mergeCell ref="F96:G96"/>
    <mergeCell ref="H96:K96"/>
    <mergeCell ref="B97:C97"/>
    <mergeCell ref="D97:E97"/>
    <mergeCell ref="F97:G97"/>
    <mergeCell ref="H97:K97"/>
    <mergeCell ref="B98:C98"/>
    <mergeCell ref="D98:E98"/>
    <mergeCell ref="F98:G98"/>
    <mergeCell ref="H98:K98"/>
    <mergeCell ref="B99:C99"/>
    <mergeCell ref="D99:E99"/>
    <mergeCell ref="F99:G99"/>
    <mergeCell ref="H99:K99"/>
    <mergeCell ref="B100:C100"/>
    <mergeCell ref="D100:E100"/>
    <mergeCell ref="F100:G100"/>
    <mergeCell ref="H100:K100"/>
    <mergeCell ref="B101:C101"/>
    <mergeCell ref="D101:E101"/>
    <mergeCell ref="F101:G101"/>
    <mergeCell ref="H101:K101"/>
    <mergeCell ref="B102:C102"/>
    <mergeCell ref="D102:E102"/>
    <mergeCell ref="F102:G102"/>
    <mergeCell ref="H102:K102"/>
    <mergeCell ref="B103:C103"/>
    <mergeCell ref="D103:E103"/>
    <mergeCell ref="F103:G103"/>
    <mergeCell ref="H103:K103"/>
    <mergeCell ref="B104:C104"/>
    <mergeCell ref="D104:E104"/>
    <mergeCell ref="F104:G104"/>
    <mergeCell ref="H104:K104"/>
    <mergeCell ref="B105:C105"/>
    <mergeCell ref="D105:E105"/>
    <mergeCell ref="F105:G105"/>
    <mergeCell ref="H105:K105"/>
    <mergeCell ref="B106:C106"/>
    <mergeCell ref="D106:E106"/>
    <mergeCell ref="F106:G106"/>
    <mergeCell ref="H106:K106"/>
    <mergeCell ref="B107:C107"/>
    <mergeCell ref="D107:E107"/>
    <mergeCell ref="F107:G107"/>
    <mergeCell ref="H107:K107"/>
    <mergeCell ref="B108:C108"/>
    <mergeCell ref="D108:E108"/>
    <mergeCell ref="F108:G108"/>
    <mergeCell ref="H108:K108"/>
    <mergeCell ref="B109:C109"/>
    <mergeCell ref="D109:E109"/>
    <mergeCell ref="F109:G109"/>
    <mergeCell ref="H109:K109"/>
    <mergeCell ref="B110:C110"/>
    <mergeCell ref="D110:E110"/>
    <mergeCell ref="F110:G110"/>
    <mergeCell ref="H110:K110"/>
    <mergeCell ref="B111:C111"/>
    <mergeCell ref="D111:E111"/>
    <mergeCell ref="F111:G111"/>
    <mergeCell ref="H111:K111"/>
    <mergeCell ref="B112:C112"/>
    <mergeCell ref="D112:E112"/>
    <mergeCell ref="F112:G112"/>
    <mergeCell ref="H112:K112"/>
    <mergeCell ref="B113:C113"/>
    <mergeCell ref="D113:E113"/>
    <mergeCell ref="F113:G113"/>
    <mergeCell ref="H113:K113"/>
    <mergeCell ref="B114:C114"/>
    <mergeCell ref="D114:E114"/>
    <mergeCell ref="F114:G114"/>
    <mergeCell ref="H114:K114"/>
    <mergeCell ref="B115:C115"/>
    <mergeCell ref="D115:E115"/>
    <mergeCell ref="F115:G115"/>
    <mergeCell ref="H115:K115"/>
    <mergeCell ref="B116:C116"/>
    <mergeCell ref="D116:E116"/>
    <mergeCell ref="F116:G116"/>
    <mergeCell ref="H116:K116"/>
    <mergeCell ref="B117:C117"/>
    <mergeCell ref="D117:E117"/>
    <mergeCell ref="F117:G117"/>
    <mergeCell ref="H117:K117"/>
    <mergeCell ref="B118:C118"/>
    <mergeCell ref="D118:E118"/>
    <mergeCell ref="F118:G118"/>
    <mergeCell ref="H118:K118"/>
    <mergeCell ref="B119:C119"/>
    <mergeCell ref="D119:E119"/>
    <mergeCell ref="F119:G119"/>
    <mergeCell ref="H119:K119"/>
    <mergeCell ref="B120:C120"/>
    <mergeCell ref="D120:E120"/>
    <mergeCell ref="F120:G120"/>
    <mergeCell ref="H120:K120"/>
    <mergeCell ref="B121:C121"/>
    <mergeCell ref="D121:E121"/>
    <mergeCell ref="F121:G121"/>
    <mergeCell ref="H121:K121"/>
    <mergeCell ref="B122:C122"/>
    <mergeCell ref="D122:E122"/>
    <mergeCell ref="F122:G122"/>
    <mergeCell ref="H122:K122"/>
    <mergeCell ref="B123:C123"/>
    <mergeCell ref="D123:E123"/>
    <mergeCell ref="F123:G123"/>
    <mergeCell ref="H123:K123"/>
    <mergeCell ref="B124:C124"/>
    <mergeCell ref="D124:E124"/>
    <mergeCell ref="F124:G124"/>
    <mergeCell ref="H124:K124"/>
    <mergeCell ref="B125:C125"/>
    <mergeCell ref="D125:E125"/>
    <mergeCell ref="F125:G125"/>
    <mergeCell ref="H125:K125"/>
    <mergeCell ref="B126:C126"/>
    <mergeCell ref="D126:E126"/>
    <mergeCell ref="F126:G126"/>
    <mergeCell ref="H126:K126"/>
    <mergeCell ref="B127:C127"/>
    <mergeCell ref="D127:E127"/>
    <mergeCell ref="F127:G127"/>
    <mergeCell ref="H127:K127"/>
    <mergeCell ref="B128:C128"/>
    <mergeCell ref="D128:E128"/>
    <mergeCell ref="F128:G128"/>
    <mergeCell ref="H128:K128"/>
    <mergeCell ref="B129:C129"/>
    <mergeCell ref="D129:E129"/>
    <mergeCell ref="F129:G129"/>
    <mergeCell ref="H129:K129"/>
    <mergeCell ref="B130:C130"/>
    <mergeCell ref="D130:E130"/>
    <mergeCell ref="F130:G130"/>
    <mergeCell ref="H130:K130"/>
    <mergeCell ref="B131:C131"/>
    <mergeCell ref="D131:E131"/>
    <mergeCell ref="F131:G131"/>
    <mergeCell ref="H131:K131"/>
    <mergeCell ref="A132:C132"/>
    <mergeCell ref="H132:I132"/>
    <mergeCell ref="J132:K132"/>
    <mergeCell ref="H133:I133"/>
    <mergeCell ref="J133:K133"/>
    <mergeCell ref="B136:C136"/>
    <mergeCell ref="D136:E136"/>
    <mergeCell ref="F136:G136"/>
    <mergeCell ref="H136:I136"/>
    <mergeCell ref="J136:K136"/>
    <mergeCell ref="B137:C137"/>
    <mergeCell ref="D137:E137"/>
    <mergeCell ref="F137:G137"/>
    <mergeCell ref="H137:I137"/>
    <mergeCell ref="J137:K137"/>
    <mergeCell ref="B138:C138"/>
    <mergeCell ref="D138:E138"/>
    <mergeCell ref="F138:G138"/>
    <mergeCell ref="H138:I138"/>
    <mergeCell ref="J138:K138"/>
    <mergeCell ref="B139:C139"/>
    <mergeCell ref="D139:E139"/>
    <mergeCell ref="F139:G139"/>
    <mergeCell ref="H139:I139"/>
    <mergeCell ref="J139:K139"/>
    <mergeCell ref="L139:N139"/>
    <mergeCell ref="B140:C140"/>
    <mergeCell ref="D140:E140"/>
    <mergeCell ref="F140:G140"/>
    <mergeCell ref="H140:I140"/>
    <mergeCell ref="J140:K140"/>
    <mergeCell ref="B141:C141"/>
    <mergeCell ref="D141:E141"/>
    <mergeCell ref="F141:G141"/>
    <mergeCell ref="H141:I141"/>
    <mergeCell ref="J141:K141"/>
    <mergeCell ref="B142:C142"/>
    <mergeCell ref="D142:E142"/>
    <mergeCell ref="F142:G142"/>
    <mergeCell ref="H142:I142"/>
    <mergeCell ref="J142:K142"/>
    <mergeCell ref="B143:C143"/>
    <mergeCell ref="D143:E143"/>
    <mergeCell ref="F143:G143"/>
    <mergeCell ref="H143:I143"/>
    <mergeCell ref="J143:K143"/>
    <mergeCell ref="B144:C144"/>
    <mergeCell ref="D144:E144"/>
    <mergeCell ref="F144:G144"/>
    <mergeCell ref="H144:I144"/>
    <mergeCell ref="J144:K144"/>
    <mergeCell ref="B145:C145"/>
    <mergeCell ref="D145:E145"/>
    <mergeCell ref="F145:G145"/>
    <mergeCell ref="H145:I145"/>
    <mergeCell ref="J145:K145"/>
    <mergeCell ref="L145:N145"/>
    <mergeCell ref="B146:C146"/>
    <mergeCell ref="D146:E146"/>
    <mergeCell ref="F146:G146"/>
    <mergeCell ref="H146:I146"/>
    <mergeCell ref="J146:K146"/>
    <mergeCell ref="B147:C147"/>
    <mergeCell ref="D147:E147"/>
    <mergeCell ref="F147:G147"/>
    <mergeCell ref="H147:I147"/>
    <mergeCell ref="J147:K147"/>
    <mergeCell ref="B148:C148"/>
    <mergeCell ref="D148:E148"/>
    <mergeCell ref="F148:G148"/>
    <mergeCell ref="H148:I148"/>
    <mergeCell ref="J148:K148"/>
    <mergeCell ref="B149:C149"/>
    <mergeCell ref="D149:E149"/>
    <mergeCell ref="F149:G149"/>
    <mergeCell ref="H149:I149"/>
    <mergeCell ref="J149:K149"/>
    <mergeCell ref="B150:C150"/>
    <mergeCell ref="D150:E150"/>
    <mergeCell ref="F150:G150"/>
    <mergeCell ref="H150:I150"/>
    <mergeCell ref="J150:K150"/>
    <mergeCell ref="B151:C151"/>
    <mergeCell ref="D151:E151"/>
    <mergeCell ref="F151:G151"/>
    <mergeCell ref="H151:I151"/>
    <mergeCell ref="J151:K151"/>
    <mergeCell ref="B152:C152"/>
    <mergeCell ref="D152:E152"/>
    <mergeCell ref="F152:G152"/>
    <mergeCell ref="H152:I152"/>
    <mergeCell ref="J152:K152"/>
    <mergeCell ref="B153:C153"/>
    <mergeCell ref="D153:E153"/>
    <mergeCell ref="F153:G153"/>
    <mergeCell ref="H153:I153"/>
    <mergeCell ref="J153:K153"/>
    <mergeCell ref="B154:C154"/>
    <mergeCell ref="D154:E154"/>
    <mergeCell ref="F154:G154"/>
    <mergeCell ref="H154:I154"/>
    <mergeCell ref="J154:K154"/>
    <mergeCell ref="B155:C155"/>
    <mergeCell ref="D155:E155"/>
    <mergeCell ref="F155:G155"/>
    <mergeCell ref="H155:I155"/>
    <mergeCell ref="J155:K155"/>
    <mergeCell ref="B156:C156"/>
    <mergeCell ref="D156:E156"/>
    <mergeCell ref="F156:G156"/>
    <mergeCell ref="H156:I156"/>
    <mergeCell ref="J156:K156"/>
    <mergeCell ref="M156:W156"/>
    <mergeCell ref="B157:C157"/>
    <mergeCell ref="D157:E157"/>
    <mergeCell ref="F157:G157"/>
    <mergeCell ref="H157:I157"/>
    <mergeCell ref="J157:K157"/>
    <mergeCell ref="M157:N157"/>
    <mergeCell ref="O157:P157"/>
    <mergeCell ref="Q157:R157"/>
    <mergeCell ref="S157:T157"/>
    <mergeCell ref="U157:V157"/>
    <mergeCell ref="B158:C158"/>
    <mergeCell ref="D158:E158"/>
    <mergeCell ref="F158:G158"/>
    <mergeCell ref="H158:I158"/>
    <mergeCell ref="J158:K158"/>
    <mergeCell ref="M158:N158"/>
    <mergeCell ref="O158:P158"/>
    <mergeCell ref="Q158:R158"/>
    <mergeCell ref="S158:T158"/>
    <mergeCell ref="U158:V158"/>
    <mergeCell ref="B161:C161"/>
    <mergeCell ref="D161:E161"/>
    <mergeCell ref="F161:G161"/>
    <mergeCell ref="H161:I161"/>
    <mergeCell ref="B162:C162"/>
    <mergeCell ref="D162:E162"/>
    <mergeCell ref="F162:G162"/>
    <mergeCell ref="H162:I162"/>
    <mergeCell ref="B163:C163"/>
    <mergeCell ref="D163:E163"/>
    <mergeCell ref="F163:G163"/>
    <mergeCell ref="H163:I163"/>
    <mergeCell ref="B164:C164"/>
    <mergeCell ref="D164:E164"/>
    <mergeCell ref="F164:G164"/>
    <mergeCell ref="H164:I164"/>
    <mergeCell ref="B165:C165"/>
    <mergeCell ref="D165:E165"/>
    <mergeCell ref="F165:G165"/>
    <mergeCell ref="H165:I165"/>
    <mergeCell ref="B166:C166"/>
    <mergeCell ref="D166:E166"/>
    <mergeCell ref="F166:G166"/>
    <mergeCell ref="H166:I166"/>
    <mergeCell ref="B167:C167"/>
    <mergeCell ref="D167:E167"/>
    <mergeCell ref="F167:G167"/>
    <mergeCell ref="H167:I167"/>
    <mergeCell ref="B168:C168"/>
    <mergeCell ref="D168:E168"/>
    <mergeCell ref="F168:G168"/>
    <mergeCell ref="H168:I168"/>
    <mergeCell ref="B169:C169"/>
    <mergeCell ref="D169:E169"/>
    <mergeCell ref="F169:G169"/>
    <mergeCell ref="H169:I169"/>
    <mergeCell ref="B170:C170"/>
    <mergeCell ref="D170:E170"/>
    <mergeCell ref="F170:G170"/>
    <mergeCell ref="H170:I170"/>
    <mergeCell ref="J170:K170"/>
    <mergeCell ref="B171:C171"/>
    <mergeCell ref="D171:E171"/>
    <mergeCell ref="F171:G171"/>
    <mergeCell ref="H171:I171"/>
    <mergeCell ref="B172:C172"/>
    <mergeCell ref="D172:E172"/>
    <mergeCell ref="F172:G172"/>
    <mergeCell ref="H172:I172"/>
    <mergeCell ref="B173:C173"/>
    <mergeCell ref="D173:E173"/>
    <mergeCell ref="F173:G173"/>
    <mergeCell ref="H173:I173"/>
    <mergeCell ref="B174:C174"/>
    <mergeCell ref="D174:E174"/>
    <mergeCell ref="F174:G174"/>
    <mergeCell ref="H174:I174"/>
    <mergeCell ref="B175:C175"/>
    <mergeCell ref="D175:E175"/>
    <mergeCell ref="F175:G175"/>
    <mergeCell ref="H175:I175"/>
    <mergeCell ref="B176:C176"/>
    <mergeCell ref="D176:E176"/>
    <mergeCell ref="F176:G176"/>
    <mergeCell ref="H176:I176"/>
    <mergeCell ref="B177:C177"/>
    <mergeCell ref="D177:E177"/>
    <mergeCell ref="F177:G177"/>
    <mergeCell ref="H177:I177"/>
    <mergeCell ref="B178:C178"/>
    <mergeCell ref="D178:E178"/>
    <mergeCell ref="F178:G178"/>
    <mergeCell ref="H178:I178"/>
    <mergeCell ref="B179:C179"/>
    <mergeCell ref="D179:E179"/>
    <mergeCell ref="F179:G179"/>
    <mergeCell ref="H179:I179"/>
    <mergeCell ref="B180:C180"/>
    <mergeCell ref="D180:E180"/>
    <mergeCell ref="F180:G180"/>
    <mergeCell ref="H180:I180"/>
    <mergeCell ref="B181:C181"/>
    <mergeCell ref="D181:E181"/>
    <mergeCell ref="F181:G181"/>
    <mergeCell ref="H181:I181"/>
    <mergeCell ref="N181:S181"/>
    <mergeCell ref="B182:C182"/>
    <mergeCell ref="D182:E182"/>
    <mergeCell ref="F182:G182"/>
    <mergeCell ref="H182:I182"/>
    <mergeCell ref="J182:K182"/>
    <mergeCell ref="B183:C183"/>
    <mergeCell ref="D183:E183"/>
    <mergeCell ref="F183:G183"/>
    <mergeCell ref="H183:I183"/>
    <mergeCell ref="J183:K183"/>
    <mergeCell ref="T183:U183"/>
    <mergeCell ref="B186:C186"/>
    <mergeCell ref="D186:E186"/>
    <mergeCell ref="F186:G186"/>
    <mergeCell ref="H186:I186"/>
    <mergeCell ref="B187:C187"/>
    <mergeCell ref="D187:E187"/>
    <mergeCell ref="F187:G187"/>
    <mergeCell ref="H187:I187"/>
    <mergeCell ref="B188:C188"/>
    <mergeCell ref="D188:E188"/>
    <mergeCell ref="F188:G188"/>
    <mergeCell ref="H188:I188"/>
    <mergeCell ref="B189:C189"/>
    <mergeCell ref="D189:E189"/>
    <mergeCell ref="F189:G189"/>
    <mergeCell ref="H189:I189"/>
    <mergeCell ref="B190:C190"/>
    <mergeCell ref="D190:E190"/>
    <mergeCell ref="F190:G190"/>
    <mergeCell ref="H190:I190"/>
    <mergeCell ref="B191:C191"/>
    <mergeCell ref="D191:E191"/>
    <mergeCell ref="F191:G191"/>
    <mergeCell ref="H191:I191"/>
    <mergeCell ref="B192:C192"/>
    <mergeCell ref="D192:E192"/>
    <mergeCell ref="F192:G192"/>
    <mergeCell ref="H192:I192"/>
    <mergeCell ref="B193:C193"/>
    <mergeCell ref="D193:E193"/>
    <mergeCell ref="F193:G193"/>
    <mergeCell ref="H193:I193"/>
    <mergeCell ref="B194:C194"/>
    <mergeCell ref="D194:E194"/>
    <mergeCell ref="F194:G194"/>
    <mergeCell ref="H194:I194"/>
    <mergeCell ref="B195:C195"/>
    <mergeCell ref="D195:E195"/>
    <mergeCell ref="F195:G195"/>
    <mergeCell ref="H195:I195"/>
    <mergeCell ref="B196:C196"/>
    <mergeCell ref="D196:E196"/>
    <mergeCell ref="F196:G196"/>
    <mergeCell ref="H196:I196"/>
    <mergeCell ref="B197:C197"/>
    <mergeCell ref="D197:E197"/>
    <mergeCell ref="F197:G197"/>
    <mergeCell ref="H197:I197"/>
    <mergeCell ref="B198:C198"/>
    <mergeCell ref="D198:E198"/>
    <mergeCell ref="F198:G198"/>
    <mergeCell ref="H198:I198"/>
    <mergeCell ref="B199:C199"/>
    <mergeCell ref="D199:E199"/>
    <mergeCell ref="F199:G199"/>
    <mergeCell ref="H199:I199"/>
    <mergeCell ref="B200:C200"/>
    <mergeCell ref="D200:E200"/>
    <mergeCell ref="F200:G200"/>
    <mergeCell ref="H200:I200"/>
    <mergeCell ref="B201:C201"/>
    <mergeCell ref="D201:E201"/>
    <mergeCell ref="F201:G201"/>
    <mergeCell ref="H201:I201"/>
    <mergeCell ref="B202:C202"/>
    <mergeCell ref="D202:E202"/>
    <mergeCell ref="F202:G202"/>
    <mergeCell ref="H202:I202"/>
    <mergeCell ref="B203:C203"/>
    <mergeCell ref="D203:E203"/>
    <mergeCell ref="F203:G203"/>
    <mergeCell ref="H203:I203"/>
    <mergeCell ref="B204:C204"/>
    <mergeCell ref="D204:E204"/>
    <mergeCell ref="F204:G204"/>
    <mergeCell ref="H204:I204"/>
    <mergeCell ref="B205:C205"/>
    <mergeCell ref="D205:E205"/>
    <mergeCell ref="F205:G205"/>
    <mergeCell ref="H205:I205"/>
    <mergeCell ref="B206:C206"/>
    <mergeCell ref="D206:E206"/>
    <mergeCell ref="F206:G206"/>
    <mergeCell ref="H206:I206"/>
    <mergeCell ref="N206:S206"/>
    <mergeCell ref="B207:C207"/>
    <mergeCell ref="D207:E207"/>
    <mergeCell ref="F207:G207"/>
    <mergeCell ref="H207:I207"/>
    <mergeCell ref="J207:K207"/>
    <mergeCell ref="B208:C208"/>
    <mergeCell ref="D208:E208"/>
    <mergeCell ref="F208:G208"/>
    <mergeCell ref="H208:I208"/>
    <mergeCell ref="J208:K208"/>
    <mergeCell ref="B211:C211"/>
    <mergeCell ref="D211:E211"/>
    <mergeCell ref="F211:G211"/>
    <mergeCell ref="H211:I211"/>
    <mergeCell ref="J211:K211"/>
    <mergeCell ref="B212:C212"/>
    <mergeCell ref="D212:E212"/>
    <mergeCell ref="F212:G212"/>
    <mergeCell ref="H212:I212"/>
    <mergeCell ref="J212:K212"/>
    <mergeCell ref="B213:C213"/>
    <mergeCell ref="D213:E213"/>
    <mergeCell ref="F213:G213"/>
    <mergeCell ref="H213:I213"/>
    <mergeCell ref="J213:K213"/>
    <mergeCell ref="B214:C214"/>
    <mergeCell ref="D214:E214"/>
    <mergeCell ref="F214:G214"/>
    <mergeCell ref="H214:I214"/>
    <mergeCell ref="J214:K214"/>
    <mergeCell ref="L214:N214"/>
    <mergeCell ref="B215:C215"/>
    <mergeCell ref="D215:E215"/>
    <mergeCell ref="F215:G215"/>
    <mergeCell ref="H215:I215"/>
    <mergeCell ref="J215:K215"/>
    <mergeCell ref="L215:M215"/>
    <mergeCell ref="B216:C216"/>
    <mergeCell ref="D216:E216"/>
    <mergeCell ref="F216:G216"/>
    <mergeCell ref="H216:I216"/>
    <mergeCell ref="J216:K216"/>
    <mergeCell ref="B217:C217"/>
    <mergeCell ref="D217:E217"/>
    <mergeCell ref="F217:G217"/>
    <mergeCell ref="H217:I217"/>
    <mergeCell ref="J217:K217"/>
    <mergeCell ref="B218:C218"/>
    <mergeCell ref="D218:E218"/>
    <mergeCell ref="F218:G218"/>
    <mergeCell ref="H218:I218"/>
    <mergeCell ref="J218:K218"/>
    <mergeCell ref="B219:C219"/>
    <mergeCell ref="D219:E219"/>
    <mergeCell ref="F219:G219"/>
    <mergeCell ref="H219:I219"/>
    <mergeCell ref="J219:K219"/>
    <mergeCell ref="B220:C220"/>
    <mergeCell ref="D220:E220"/>
    <mergeCell ref="F220:G220"/>
    <mergeCell ref="H220:I220"/>
    <mergeCell ref="J220:K220"/>
    <mergeCell ref="L220:N220"/>
    <mergeCell ref="B221:C221"/>
    <mergeCell ref="D221:E221"/>
    <mergeCell ref="F221:G221"/>
    <mergeCell ref="H221:I221"/>
    <mergeCell ref="J221:K221"/>
    <mergeCell ref="B222:C222"/>
    <mergeCell ref="D222:E222"/>
    <mergeCell ref="F222:G222"/>
    <mergeCell ref="H222:I222"/>
    <mergeCell ref="J222:K222"/>
    <mergeCell ref="L222:M222"/>
    <mergeCell ref="B223:C223"/>
    <mergeCell ref="D223:E223"/>
    <mergeCell ref="F223:G223"/>
    <mergeCell ref="H223:I223"/>
    <mergeCell ref="J223:K223"/>
    <mergeCell ref="L223:M223"/>
    <mergeCell ref="B224:C224"/>
    <mergeCell ref="D224:E224"/>
    <mergeCell ref="F224:G224"/>
    <mergeCell ref="H224:I224"/>
    <mergeCell ref="J224:K224"/>
    <mergeCell ref="B225:C225"/>
    <mergeCell ref="D225:E225"/>
    <mergeCell ref="F225:G225"/>
    <mergeCell ref="H225:I225"/>
    <mergeCell ref="J225:K225"/>
    <mergeCell ref="B226:C226"/>
    <mergeCell ref="D226:E226"/>
    <mergeCell ref="F226:G226"/>
    <mergeCell ref="H226:I226"/>
    <mergeCell ref="J226:K226"/>
    <mergeCell ref="B227:C227"/>
    <mergeCell ref="D227:E227"/>
    <mergeCell ref="F227:G227"/>
    <mergeCell ref="H227:I227"/>
    <mergeCell ref="J227:K227"/>
    <mergeCell ref="B228:C228"/>
    <mergeCell ref="D228:E228"/>
    <mergeCell ref="F228:G228"/>
    <mergeCell ref="H228:I228"/>
    <mergeCell ref="J228:K228"/>
    <mergeCell ref="B229:C229"/>
    <mergeCell ref="D229:E229"/>
    <mergeCell ref="F229:G229"/>
    <mergeCell ref="H229:I229"/>
    <mergeCell ref="J229:K229"/>
    <mergeCell ref="B230:C230"/>
    <mergeCell ref="D230:E230"/>
    <mergeCell ref="F230:G230"/>
    <mergeCell ref="H230:I230"/>
    <mergeCell ref="J230:K230"/>
    <mergeCell ref="B231:C231"/>
    <mergeCell ref="D231:E231"/>
    <mergeCell ref="F231:G231"/>
    <mergeCell ref="H231:I231"/>
    <mergeCell ref="J231:K231"/>
    <mergeCell ref="N231:S231"/>
    <mergeCell ref="B232:C232"/>
    <mergeCell ref="D232:E232"/>
    <mergeCell ref="F232:G232"/>
    <mergeCell ref="H232:I232"/>
    <mergeCell ref="J232:K232"/>
    <mergeCell ref="B233:C233"/>
    <mergeCell ref="D233:E233"/>
    <mergeCell ref="F233:G233"/>
    <mergeCell ref="H233:I233"/>
    <mergeCell ref="J233:K233"/>
    <mergeCell ref="B236:C236"/>
    <mergeCell ref="D236:E236"/>
    <mergeCell ref="F236:G236"/>
    <mergeCell ref="H236:I236"/>
    <mergeCell ref="J236:K236"/>
    <mergeCell ref="B237:C237"/>
    <mergeCell ref="D237:E237"/>
    <mergeCell ref="F237:G237"/>
    <mergeCell ref="H237:I237"/>
    <mergeCell ref="J237:K237"/>
    <mergeCell ref="B238:C238"/>
    <mergeCell ref="D238:E238"/>
    <mergeCell ref="F238:G238"/>
    <mergeCell ref="H238:I238"/>
    <mergeCell ref="J238:K238"/>
    <mergeCell ref="B239:C239"/>
    <mergeCell ref="D239:E239"/>
    <mergeCell ref="F239:G239"/>
    <mergeCell ref="H239:I239"/>
    <mergeCell ref="J239:K239"/>
    <mergeCell ref="L239:M239"/>
    <mergeCell ref="B240:C240"/>
    <mergeCell ref="D240:E240"/>
    <mergeCell ref="F240:G240"/>
    <mergeCell ref="H240:I240"/>
    <mergeCell ref="J240:K240"/>
    <mergeCell ref="B241:C241"/>
    <mergeCell ref="D241:E241"/>
    <mergeCell ref="F241:G241"/>
    <mergeCell ref="H241:I241"/>
    <mergeCell ref="J241:K241"/>
    <mergeCell ref="B242:C242"/>
    <mergeCell ref="D242:E242"/>
    <mergeCell ref="F242:G242"/>
    <mergeCell ref="H242:I242"/>
    <mergeCell ref="J242:K242"/>
    <mergeCell ref="B243:C243"/>
    <mergeCell ref="D243:E243"/>
    <mergeCell ref="F243:G243"/>
    <mergeCell ref="H243:I243"/>
    <mergeCell ref="J243:K243"/>
    <mergeCell ref="B244:C244"/>
    <mergeCell ref="D244:E244"/>
    <mergeCell ref="F244:G244"/>
    <mergeCell ref="H244:I244"/>
    <mergeCell ref="J244:K244"/>
    <mergeCell ref="B245:C245"/>
    <mergeCell ref="D245:E245"/>
    <mergeCell ref="F245:G245"/>
    <mergeCell ref="H245:I245"/>
    <mergeCell ref="J245:K245"/>
    <mergeCell ref="B246:C246"/>
    <mergeCell ref="D246:E246"/>
    <mergeCell ref="F246:G246"/>
    <mergeCell ref="H246:I246"/>
    <mergeCell ref="J246:K246"/>
    <mergeCell ref="B247:C247"/>
    <mergeCell ref="D247:E247"/>
    <mergeCell ref="F247:G247"/>
    <mergeCell ref="H247:I247"/>
    <mergeCell ref="J247:K247"/>
    <mergeCell ref="B248:C248"/>
    <mergeCell ref="D248:E248"/>
    <mergeCell ref="F248:G248"/>
    <mergeCell ref="H248:I248"/>
    <mergeCell ref="J248:K248"/>
    <mergeCell ref="B249:C249"/>
    <mergeCell ref="D249:E249"/>
    <mergeCell ref="F249:G249"/>
    <mergeCell ref="H249:I249"/>
    <mergeCell ref="J249:K249"/>
    <mergeCell ref="B250:C250"/>
    <mergeCell ref="D250:E250"/>
    <mergeCell ref="F250:G250"/>
    <mergeCell ref="H250:I250"/>
    <mergeCell ref="J250:K250"/>
    <mergeCell ref="B251:C251"/>
    <mergeCell ref="D251:E251"/>
    <mergeCell ref="F251:G251"/>
    <mergeCell ref="H251:I251"/>
    <mergeCell ref="J251:K251"/>
    <mergeCell ref="B252:C252"/>
    <mergeCell ref="D252:E252"/>
    <mergeCell ref="F252:G252"/>
    <mergeCell ref="H252:I252"/>
    <mergeCell ref="J252:K252"/>
    <mergeCell ref="B253:C253"/>
    <mergeCell ref="D253:E253"/>
    <mergeCell ref="F253:G253"/>
    <mergeCell ref="H253:I253"/>
    <mergeCell ref="J253:K253"/>
    <mergeCell ref="B254:C254"/>
    <mergeCell ref="D254:E254"/>
    <mergeCell ref="F254:G254"/>
    <mergeCell ref="H254:I254"/>
    <mergeCell ref="J254:K254"/>
    <mergeCell ref="B257:C257"/>
    <mergeCell ref="D257:E257"/>
    <mergeCell ref="F257:G257"/>
    <mergeCell ref="H257:I257"/>
    <mergeCell ref="J257:K257"/>
    <mergeCell ref="B258:C258"/>
    <mergeCell ref="D258:E258"/>
    <mergeCell ref="F258:G258"/>
    <mergeCell ref="H258:I258"/>
    <mergeCell ref="J258:K258"/>
    <mergeCell ref="B259:C259"/>
    <mergeCell ref="D259:E259"/>
    <mergeCell ref="F259:G259"/>
    <mergeCell ref="H259:I259"/>
    <mergeCell ref="J259:K259"/>
    <mergeCell ref="B260:C260"/>
    <mergeCell ref="D260:E260"/>
    <mergeCell ref="F260:G260"/>
    <mergeCell ref="H260:I260"/>
    <mergeCell ref="J260:K260"/>
    <mergeCell ref="B261:C261"/>
    <mergeCell ref="D261:E261"/>
    <mergeCell ref="F261:G261"/>
    <mergeCell ref="H261:I261"/>
    <mergeCell ref="J261:K261"/>
    <mergeCell ref="B262:C262"/>
    <mergeCell ref="D262:E262"/>
    <mergeCell ref="F262:G262"/>
    <mergeCell ref="H262:I262"/>
    <mergeCell ref="J262:K262"/>
    <mergeCell ref="B263:C263"/>
    <mergeCell ref="D263:E263"/>
    <mergeCell ref="F263:G263"/>
    <mergeCell ref="H263:I263"/>
    <mergeCell ref="J263:K263"/>
    <mergeCell ref="B264:C264"/>
    <mergeCell ref="D264:E264"/>
    <mergeCell ref="F264:G264"/>
    <mergeCell ref="H264:I264"/>
    <mergeCell ref="J264:K264"/>
    <mergeCell ref="B265:C265"/>
    <mergeCell ref="D265:E265"/>
    <mergeCell ref="F265:G265"/>
    <mergeCell ref="H265:I265"/>
    <mergeCell ref="J265:K265"/>
    <mergeCell ref="B266:C266"/>
    <mergeCell ref="D266:E266"/>
    <mergeCell ref="F266:G266"/>
    <mergeCell ref="H266:I266"/>
    <mergeCell ref="J266:K266"/>
    <mergeCell ref="B267:C267"/>
    <mergeCell ref="D267:E267"/>
    <mergeCell ref="F267:G267"/>
    <mergeCell ref="H267:I267"/>
    <mergeCell ref="J267:K267"/>
    <mergeCell ref="B268:C268"/>
    <mergeCell ref="D268:E268"/>
    <mergeCell ref="F268:G268"/>
    <mergeCell ref="H268:I268"/>
    <mergeCell ref="J268:K268"/>
    <mergeCell ref="B269:C269"/>
    <mergeCell ref="D269:E269"/>
    <mergeCell ref="F269:G269"/>
    <mergeCell ref="H269:I269"/>
    <mergeCell ref="J269:K269"/>
    <mergeCell ref="B270:C270"/>
    <mergeCell ref="D270:E270"/>
    <mergeCell ref="F270:G270"/>
    <mergeCell ref="H270:I270"/>
    <mergeCell ref="J270:K270"/>
    <mergeCell ref="B271:C271"/>
    <mergeCell ref="D271:E271"/>
    <mergeCell ref="F271:G271"/>
    <mergeCell ref="H271:I271"/>
    <mergeCell ref="J271:K271"/>
    <mergeCell ref="B272:C272"/>
    <mergeCell ref="D272:E272"/>
    <mergeCell ref="F272:G272"/>
    <mergeCell ref="H272:I272"/>
    <mergeCell ref="J272:K272"/>
    <mergeCell ref="B273:C273"/>
    <mergeCell ref="D273:E273"/>
    <mergeCell ref="F273:G273"/>
    <mergeCell ref="H273:I273"/>
    <mergeCell ref="J273:K273"/>
    <mergeCell ref="B274:C274"/>
    <mergeCell ref="D274:E274"/>
    <mergeCell ref="F274:G274"/>
    <mergeCell ref="H274:I274"/>
    <mergeCell ref="J274:K274"/>
    <mergeCell ref="B275:C275"/>
    <mergeCell ref="D275:E275"/>
    <mergeCell ref="F275:G275"/>
    <mergeCell ref="H275:I275"/>
    <mergeCell ref="J275:K275"/>
    <mergeCell ref="B278:C278"/>
    <mergeCell ref="D278:E278"/>
    <mergeCell ref="F278:G278"/>
    <mergeCell ref="H278:I278"/>
    <mergeCell ref="K278:L278"/>
    <mergeCell ref="M278:N278"/>
    <mergeCell ref="O278:P278"/>
    <mergeCell ref="B279:C279"/>
    <mergeCell ref="D279:E279"/>
    <mergeCell ref="F279:G279"/>
    <mergeCell ref="H279:I279"/>
    <mergeCell ref="K279:L279"/>
    <mergeCell ref="M279:N279"/>
    <mergeCell ref="O279:P279"/>
    <mergeCell ref="B280:C280"/>
    <mergeCell ref="D280:E280"/>
    <mergeCell ref="F280:G280"/>
    <mergeCell ref="H280:I280"/>
    <mergeCell ref="K280:L280"/>
    <mergeCell ref="M280:N280"/>
    <mergeCell ref="O280:P280"/>
    <mergeCell ref="B281:C281"/>
    <mergeCell ref="D281:E281"/>
    <mergeCell ref="F281:G281"/>
    <mergeCell ref="H281:I281"/>
    <mergeCell ref="K281:L281"/>
    <mergeCell ref="M281:N281"/>
    <mergeCell ref="O281:P281"/>
    <mergeCell ref="B282:C282"/>
    <mergeCell ref="D282:E282"/>
    <mergeCell ref="F282:G282"/>
    <mergeCell ref="H282:I282"/>
    <mergeCell ref="K282:L282"/>
    <mergeCell ref="M282:N282"/>
    <mergeCell ref="O282:P282"/>
    <mergeCell ref="B283:C283"/>
    <mergeCell ref="D283:E283"/>
    <mergeCell ref="F283:G283"/>
    <mergeCell ref="H283:I283"/>
    <mergeCell ref="K283:L283"/>
    <mergeCell ref="M283:N283"/>
    <mergeCell ref="O283:P283"/>
    <mergeCell ref="B284:C284"/>
    <mergeCell ref="D284:E284"/>
    <mergeCell ref="F284:G284"/>
    <mergeCell ref="H284:I284"/>
    <mergeCell ref="K284:L284"/>
    <mergeCell ref="M284:N284"/>
    <mergeCell ref="O284:P284"/>
    <mergeCell ref="B285:C285"/>
    <mergeCell ref="D285:E285"/>
    <mergeCell ref="F285:G285"/>
    <mergeCell ref="H285:I285"/>
    <mergeCell ref="K285:L285"/>
    <mergeCell ref="M285:N285"/>
    <mergeCell ref="O285:P285"/>
    <mergeCell ref="B286:C286"/>
    <mergeCell ref="D286:E286"/>
    <mergeCell ref="F286:G286"/>
    <mergeCell ref="H286:I286"/>
    <mergeCell ref="K286:L286"/>
    <mergeCell ref="M286:N286"/>
    <mergeCell ref="O286:P286"/>
    <mergeCell ref="B287:C287"/>
    <mergeCell ref="D287:E287"/>
    <mergeCell ref="F287:G287"/>
    <mergeCell ref="H287:I287"/>
    <mergeCell ref="K287:L287"/>
    <mergeCell ref="M287:N287"/>
    <mergeCell ref="O287:P287"/>
    <mergeCell ref="B288:C288"/>
    <mergeCell ref="D288:E288"/>
    <mergeCell ref="F288:G288"/>
    <mergeCell ref="H288:I288"/>
    <mergeCell ref="K288:L288"/>
    <mergeCell ref="M288:N288"/>
    <mergeCell ref="O288:P288"/>
    <mergeCell ref="B289:C289"/>
    <mergeCell ref="D289:E289"/>
    <mergeCell ref="F289:G289"/>
    <mergeCell ref="H289:I289"/>
    <mergeCell ref="K289:L289"/>
    <mergeCell ref="M289:N289"/>
    <mergeCell ref="O289:P289"/>
    <mergeCell ref="H290:I290"/>
    <mergeCell ref="H291:I291"/>
    <mergeCell ref="H292:I292"/>
    <mergeCell ref="B293:C293"/>
    <mergeCell ref="D293:E293"/>
    <mergeCell ref="F293:G293"/>
    <mergeCell ref="H293:I293"/>
    <mergeCell ref="J293:K293"/>
    <mergeCell ref="B294:C294"/>
    <mergeCell ref="D294:E294"/>
    <mergeCell ref="F294:G294"/>
    <mergeCell ref="H294:I294"/>
    <mergeCell ref="J294:K294"/>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7:A48"/>
    <mergeCell ref="A49:A50"/>
    <mergeCell ref="A51:A52"/>
    <mergeCell ref="A53:A54"/>
    <mergeCell ref="A55:A56"/>
    <mergeCell ref="A57:A58"/>
    <mergeCell ref="A59:A60"/>
    <mergeCell ref="A61:A62"/>
    <mergeCell ref="A63:A64"/>
    <mergeCell ref="A65:A66"/>
    <mergeCell ref="A67:A68"/>
    <mergeCell ref="A69:A70"/>
    <mergeCell ref="A71:A72"/>
    <mergeCell ref="A73:A74"/>
    <mergeCell ref="A75:A76"/>
    <mergeCell ref="A77:A78"/>
    <mergeCell ref="A79:A80"/>
    <mergeCell ref="A81:A82"/>
    <mergeCell ref="A83:A84"/>
    <mergeCell ref="A85:A86"/>
    <mergeCell ref="A92:A93"/>
    <mergeCell ref="A94:A95"/>
    <mergeCell ref="A96:A97"/>
    <mergeCell ref="A98:A99"/>
    <mergeCell ref="A100:A101"/>
    <mergeCell ref="A102:A103"/>
    <mergeCell ref="A104:A105"/>
    <mergeCell ref="A106:A107"/>
    <mergeCell ref="A108:A109"/>
    <mergeCell ref="A110:A111"/>
    <mergeCell ref="A112:A113"/>
    <mergeCell ref="A114:A115"/>
    <mergeCell ref="A116:A117"/>
    <mergeCell ref="A118:A119"/>
    <mergeCell ref="A120:A121"/>
    <mergeCell ref="A122:A123"/>
    <mergeCell ref="A124:A125"/>
    <mergeCell ref="A126:A127"/>
    <mergeCell ref="A128:A129"/>
    <mergeCell ref="A130:A131"/>
    <mergeCell ref="A157:A158"/>
    <mergeCell ref="A232:A233"/>
    <mergeCell ref="A290:A292"/>
    <mergeCell ref="J47:K48"/>
    <mergeCell ref="J49:K50"/>
    <mergeCell ref="J51:K52"/>
    <mergeCell ref="J53:K54"/>
    <mergeCell ref="J55:K56"/>
    <mergeCell ref="J57:K58"/>
    <mergeCell ref="J59:K60"/>
    <mergeCell ref="J61:K62"/>
    <mergeCell ref="J63:K64"/>
    <mergeCell ref="J65:K66"/>
    <mergeCell ref="J67:K68"/>
    <mergeCell ref="L67:M68"/>
    <mergeCell ref="J69:K70"/>
    <mergeCell ref="J71:K72"/>
    <mergeCell ref="J73:K74"/>
    <mergeCell ref="J75:K76"/>
    <mergeCell ref="J77:K78"/>
    <mergeCell ref="J79:K80"/>
    <mergeCell ref="J81:K82"/>
    <mergeCell ref="J83:K84"/>
    <mergeCell ref="J85:K86"/>
    <mergeCell ref="A44:K45"/>
    <mergeCell ref="A89:K90"/>
    <mergeCell ref="A134:K135"/>
    <mergeCell ref="A159:I160"/>
    <mergeCell ref="L89:Q90"/>
    <mergeCell ref="A184:I185"/>
    <mergeCell ref="A209:K210"/>
    <mergeCell ref="A234:K235"/>
    <mergeCell ref="A255:K256"/>
    <mergeCell ref="A276:I277"/>
    <mergeCell ref="J276:P277"/>
    <mergeCell ref="B290:G292"/>
    <mergeCell ref="J290:P292"/>
  </mergeCells>
  <hyperlinks>
    <hyperlink ref="L182" r:id="rId1" display="pass@k" tooltip="mailto:pass@k"/>
    <hyperlink ref="L157" r:id="rId1" display="pass@k"/>
    <hyperlink ref="N86" r:id="rId1" display="pass@k"/>
    <hyperlink ref="L207" r:id="rId1" display="pass@k" tooltip="mailto:pass@k"/>
    <hyperlink ref="L232" r:id="rId1" display="pass@k"/>
    <hyperlink ref="W157" r:id="rId1" display="pass@k"/>
    <hyperlink ref="S182" r:id="rId1" display="pass@k" tooltip="mailto:pass@k"/>
    <hyperlink ref="S207" r:id="rId1" display="pass@k" tooltip="mailto:pass@k"/>
    <hyperlink ref="S232" r:id="rId1" display="pass@k" tooltip="mailto:pass@k"/>
    <hyperlink ref="L253" r:id="rId1" display="pass@k"/>
    <hyperlink ref="L274" r:id="rId1" display="pass@k"/>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何金泽</cp:lastModifiedBy>
  <dcterms:created xsi:type="dcterms:W3CDTF">2025-01-06T06:30:00Z</dcterms:created>
  <dcterms:modified xsi:type="dcterms:W3CDTF">2025-05-31T11:08:40Z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5344C236958F45F081DB7A5689FC2C33_11</vt:lpwstr>
  </property>
  <property fmtid="{D5CDD505-2E9C-101B-9397-08002B2CF9AE}" pid="3" name="KSOProductBuildVer">
    <vt:lpwstr>2052-12.1.0.16929</vt:lpwstr>
  </property>
</Properties>
</file>