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projects\ScrewDriversMFG\Produktionsförderung\"/>
    </mc:Choice>
  </mc:AlternateContent>
  <xr:revisionPtr revIDLastSave="0" documentId="13_ncr:1_{CDD50315-CA11-42F0-973C-F36C1253CB2F}" xr6:coauthVersionLast="47" xr6:coauthVersionMax="47" xr10:uidLastSave="{00000000-0000-0000-0000-000000000000}"/>
  <bookViews>
    <workbookView xWindow="-120" yWindow="-120" windowWidth="57840" windowHeight="31920" xr2:uid="{00000000-000D-0000-FFFF-FFFF00000000}"/>
  </bookViews>
  <sheets>
    <sheet name="Kosten_Planung" sheetId="1" r:id="rId1"/>
    <sheet name="Tracking_Actuals_Projektverlauf" sheetId="3" r:id="rId2"/>
  </sheets>
  <definedNames>
    <definedName name="_xlnm.Print_Area" localSheetId="0">Kosten_Planung!$B$2:$AD$93</definedName>
    <definedName name="_xlnm.Print_Area" localSheetId="1">Tracking_Actuals_Projektverlauf!$B$2:$AC$91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4" i="1" l="1"/>
  <c r="AH15" i="1" s="1"/>
  <c r="AH23" i="1" s="1"/>
  <c r="AH26" i="1" s="1"/>
  <c r="D72" i="1"/>
  <c r="AF71" i="1"/>
  <c r="AD72" i="1"/>
  <c r="AC75" i="1"/>
  <c r="AH13" i="1"/>
  <c r="AC74" i="3"/>
  <c r="AI15" i="1" l="1"/>
  <c r="AI13" i="1"/>
  <c r="AI14" i="1"/>
  <c r="E73" i="3"/>
  <c r="E72" i="3"/>
  <c r="E71" i="3" s="1"/>
  <c r="AD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AC62" i="3"/>
  <c r="AC61" i="3"/>
  <c r="AC60" i="3"/>
  <c r="AD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AC56" i="3"/>
  <c r="AC55" i="3"/>
  <c r="AC54" i="3"/>
  <c r="AC53" i="3"/>
  <c r="AD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AC49" i="3"/>
  <c r="AC48" i="3"/>
  <c r="AC47" i="3"/>
  <c r="AC46" i="3"/>
  <c r="AD43" i="3"/>
  <c r="D40" i="3"/>
  <c r="D39" i="3" s="1"/>
  <c r="P40" i="3" s="1"/>
  <c r="D38" i="3"/>
  <c r="P38" i="3" s="1"/>
  <c r="D36" i="3"/>
  <c r="P36" i="3" s="1"/>
  <c r="D34" i="3"/>
  <c r="N34" i="3" s="1"/>
  <c r="D32" i="3"/>
  <c r="R32" i="3" s="1"/>
  <c r="D31" i="3"/>
  <c r="AC31" i="3" s="1"/>
  <c r="D30" i="3"/>
  <c r="AB30" i="3" s="1"/>
  <c r="D28" i="3"/>
  <c r="AB28" i="3" s="1"/>
  <c r="AD24" i="3"/>
  <c r="D21" i="3"/>
  <c r="AB21" i="3" s="1"/>
  <c r="D19" i="3"/>
  <c r="AB19" i="3" s="1"/>
  <c r="D17" i="3"/>
  <c r="AB17" i="3" s="1"/>
  <c r="D15" i="3"/>
  <c r="I15" i="3" s="1"/>
  <c r="D13" i="3"/>
  <c r="AB13" i="3" s="1"/>
  <c r="D11" i="3"/>
  <c r="AB11" i="3" s="1"/>
  <c r="R9" i="3"/>
  <c r="M9" i="3"/>
  <c r="J9" i="3"/>
  <c r="D9" i="3"/>
  <c r="AB9" i="3" s="1"/>
  <c r="D7" i="3"/>
  <c r="K7" i="3" s="1"/>
  <c r="E74" i="1"/>
  <c r="E73" i="1"/>
  <c r="E72" i="1" s="1"/>
  <c r="J32" i="3" l="1"/>
  <c r="AA19" i="3"/>
  <c r="U21" i="3"/>
  <c r="U28" i="3"/>
  <c r="Z28" i="3"/>
  <c r="G9" i="3"/>
  <c r="E13" i="3"/>
  <c r="O9" i="3"/>
  <c r="K11" i="3"/>
  <c r="F13" i="3"/>
  <c r="U13" i="3"/>
  <c r="G17" i="3"/>
  <c r="D18" i="3"/>
  <c r="AC18" i="3" s="1"/>
  <c r="E21" i="3"/>
  <c r="Z21" i="3"/>
  <c r="AB38" i="3"/>
  <c r="R13" i="3"/>
  <c r="Z17" i="3"/>
  <c r="Q11" i="3"/>
  <c r="G13" i="3"/>
  <c r="V13" i="3"/>
  <c r="J17" i="3"/>
  <c r="G21" i="3"/>
  <c r="Q13" i="3"/>
  <c r="F11" i="3"/>
  <c r="W21" i="3"/>
  <c r="U9" i="3"/>
  <c r="V11" i="3"/>
  <c r="J13" i="3"/>
  <c r="W13" i="3"/>
  <c r="M17" i="3"/>
  <c r="F19" i="3"/>
  <c r="J21" i="3"/>
  <c r="X40" i="3"/>
  <c r="W9" i="3"/>
  <c r="AA11" i="3"/>
  <c r="K13" i="3"/>
  <c r="Z13" i="3"/>
  <c r="O17" i="3"/>
  <c r="K19" i="3"/>
  <c r="M21" i="3"/>
  <c r="E28" i="3"/>
  <c r="E9" i="3"/>
  <c r="Z9" i="3"/>
  <c r="D12" i="3"/>
  <c r="AC12" i="3" s="1"/>
  <c r="M13" i="3"/>
  <c r="AA13" i="3"/>
  <c r="R17" i="3"/>
  <c r="Q19" i="3"/>
  <c r="O21" i="3"/>
  <c r="J28" i="3"/>
  <c r="U32" i="3"/>
  <c r="W17" i="3"/>
  <c r="E17" i="3"/>
  <c r="D10" i="3"/>
  <c r="AC10" i="3" s="1"/>
  <c r="O13" i="3"/>
  <c r="U17" i="3"/>
  <c r="V19" i="3"/>
  <c r="R21" i="3"/>
  <c r="O28" i="3"/>
  <c r="I7" i="3"/>
  <c r="Y7" i="3"/>
  <c r="D6" i="3"/>
  <c r="AB15" i="3"/>
  <c r="Z15" i="3"/>
  <c r="U15" i="3"/>
  <c r="O15" i="3"/>
  <c r="J15" i="3"/>
  <c r="E15" i="3"/>
  <c r="Y15" i="3"/>
  <c r="W15" i="3"/>
  <c r="R15" i="3"/>
  <c r="M15" i="3"/>
  <c r="G15" i="3"/>
  <c r="AA15" i="3"/>
  <c r="V15" i="3"/>
  <c r="Q15" i="3"/>
  <c r="K15" i="3"/>
  <c r="F15" i="3"/>
  <c r="D14" i="3"/>
  <c r="AC14" i="3" s="1"/>
  <c r="AB7" i="3"/>
  <c r="Z7" i="3"/>
  <c r="U7" i="3"/>
  <c r="O7" i="3"/>
  <c r="J7" i="3"/>
  <c r="E7" i="3"/>
  <c r="W7" i="3"/>
  <c r="R7" i="3"/>
  <c r="M7" i="3"/>
  <c r="G7" i="3"/>
  <c r="AA7" i="3"/>
  <c r="V7" i="3"/>
  <c r="Q7" i="3"/>
  <c r="N15" i="3"/>
  <c r="N7" i="3"/>
  <c r="F7" i="3"/>
  <c r="S7" i="3"/>
  <c r="S15" i="3"/>
  <c r="I11" i="3"/>
  <c r="N11" i="3"/>
  <c r="S11" i="3"/>
  <c r="Y11" i="3"/>
  <c r="I19" i="3"/>
  <c r="N19" i="3"/>
  <c r="S19" i="3"/>
  <c r="Y19" i="3"/>
  <c r="I30" i="3"/>
  <c r="P30" i="3"/>
  <c r="V30" i="3"/>
  <c r="R34" i="3"/>
  <c r="X36" i="3"/>
  <c r="D8" i="3"/>
  <c r="AC8" i="3" s="1"/>
  <c r="F9" i="3"/>
  <c r="K9" i="3"/>
  <c r="Q9" i="3"/>
  <c r="V9" i="3"/>
  <c r="AA9" i="3"/>
  <c r="E11" i="3"/>
  <c r="J11" i="3"/>
  <c r="O11" i="3"/>
  <c r="U11" i="3"/>
  <c r="Z11" i="3"/>
  <c r="I13" i="3"/>
  <c r="N13" i="3"/>
  <c r="S13" i="3"/>
  <c r="Y13" i="3"/>
  <c r="D16" i="3"/>
  <c r="AC16" i="3" s="1"/>
  <c r="F17" i="3"/>
  <c r="K17" i="3"/>
  <c r="Q17" i="3"/>
  <c r="V17" i="3"/>
  <c r="AA17" i="3"/>
  <c r="E19" i="3"/>
  <c r="J19" i="3"/>
  <c r="O19" i="3"/>
  <c r="U19" i="3"/>
  <c r="Z19" i="3"/>
  <c r="I21" i="3"/>
  <c r="N21" i="3"/>
  <c r="S21" i="3"/>
  <c r="Y21" i="3"/>
  <c r="D27" i="3"/>
  <c r="AC27" i="3" s="1"/>
  <c r="F28" i="3"/>
  <c r="K28" i="3"/>
  <c r="Q28" i="3"/>
  <c r="V28" i="3"/>
  <c r="AA28" i="3"/>
  <c r="E30" i="3"/>
  <c r="J30" i="3"/>
  <c r="Q30" i="3"/>
  <c r="Y30" i="3"/>
  <c r="M32" i="3"/>
  <c r="X32" i="3"/>
  <c r="F34" i="3"/>
  <c r="V34" i="3"/>
  <c r="H36" i="3"/>
  <c r="AB36" i="3"/>
  <c r="G28" i="3"/>
  <c r="M28" i="3"/>
  <c r="R28" i="3"/>
  <c r="W28" i="3"/>
  <c r="D29" i="3"/>
  <c r="AC29" i="3" s="1"/>
  <c r="F30" i="3"/>
  <c r="L30" i="3"/>
  <c r="T30" i="3"/>
  <c r="Z30" i="3"/>
  <c r="E32" i="3"/>
  <c r="P32" i="3"/>
  <c r="Z32" i="3"/>
  <c r="J34" i="3"/>
  <c r="Z34" i="3"/>
  <c r="L36" i="3"/>
  <c r="H40" i="3"/>
  <c r="AC50" i="3"/>
  <c r="I9" i="3"/>
  <c r="N9" i="3"/>
  <c r="S9" i="3"/>
  <c r="Y9" i="3"/>
  <c r="G11" i="3"/>
  <c r="M11" i="3"/>
  <c r="R11" i="3"/>
  <c r="W11" i="3"/>
  <c r="I17" i="3"/>
  <c r="N17" i="3"/>
  <c r="S17" i="3"/>
  <c r="Y17" i="3"/>
  <c r="G19" i="3"/>
  <c r="M19" i="3"/>
  <c r="R19" i="3"/>
  <c r="W19" i="3"/>
  <c r="D20" i="3"/>
  <c r="AC20" i="3" s="1"/>
  <c r="F21" i="3"/>
  <c r="K21" i="3"/>
  <c r="Q21" i="3"/>
  <c r="V21" i="3"/>
  <c r="AA21" i="3"/>
  <c r="I28" i="3"/>
  <c r="N28" i="3"/>
  <c r="S28" i="3"/>
  <c r="Y28" i="3"/>
  <c r="G30" i="3"/>
  <c r="N30" i="3"/>
  <c r="U30" i="3"/>
  <c r="H32" i="3"/>
  <c r="D33" i="3"/>
  <c r="AC33" i="3" s="1"/>
  <c r="D35" i="3"/>
  <c r="AC35" i="3" s="1"/>
  <c r="L38" i="3"/>
  <c r="AC57" i="3"/>
  <c r="AA32" i="3"/>
  <c r="W32" i="3"/>
  <c r="S32" i="3"/>
  <c r="O32" i="3"/>
  <c r="K32" i="3"/>
  <c r="G32" i="3"/>
  <c r="I32" i="3"/>
  <c r="N32" i="3"/>
  <c r="T32" i="3"/>
  <c r="Y32" i="3"/>
  <c r="AA34" i="3"/>
  <c r="W34" i="3"/>
  <c r="S34" i="3"/>
  <c r="O34" i="3"/>
  <c r="K34" i="3"/>
  <c r="G34" i="3"/>
  <c r="Y34" i="3"/>
  <c r="U34" i="3"/>
  <c r="Q34" i="3"/>
  <c r="M34" i="3"/>
  <c r="I34" i="3"/>
  <c r="E34" i="3"/>
  <c r="L34" i="3"/>
  <c r="T34" i="3"/>
  <c r="AB34" i="3"/>
  <c r="AA40" i="3"/>
  <c r="W40" i="3"/>
  <c r="S40" i="3"/>
  <c r="O40" i="3"/>
  <c r="K40" i="3"/>
  <c r="G40" i="3"/>
  <c r="AC39" i="3"/>
  <c r="Z40" i="3"/>
  <c r="V40" i="3"/>
  <c r="R40" i="3"/>
  <c r="N40" i="3"/>
  <c r="J40" i="3"/>
  <c r="F40" i="3"/>
  <c r="Y40" i="3"/>
  <c r="U40" i="3"/>
  <c r="Q40" i="3"/>
  <c r="M40" i="3"/>
  <c r="I40" i="3"/>
  <c r="E40" i="3"/>
  <c r="T40" i="3"/>
  <c r="AA38" i="3"/>
  <c r="W38" i="3"/>
  <c r="S38" i="3"/>
  <c r="O38" i="3"/>
  <c r="K38" i="3"/>
  <c r="G38" i="3"/>
  <c r="Z38" i="3"/>
  <c r="V38" i="3"/>
  <c r="R38" i="3"/>
  <c r="N38" i="3"/>
  <c r="J38" i="3"/>
  <c r="F38" i="3"/>
  <c r="D37" i="3"/>
  <c r="AC37" i="3" s="1"/>
  <c r="Y38" i="3"/>
  <c r="U38" i="3"/>
  <c r="Q38" i="3"/>
  <c r="M38" i="3"/>
  <c r="I38" i="3"/>
  <c r="E38" i="3"/>
  <c r="T38" i="3"/>
  <c r="AD75" i="3"/>
  <c r="H7" i="3"/>
  <c r="L7" i="3"/>
  <c r="P7" i="3"/>
  <c r="T7" i="3"/>
  <c r="X7" i="3"/>
  <c r="H9" i="3"/>
  <c r="L9" i="3"/>
  <c r="P9" i="3"/>
  <c r="T9" i="3"/>
  <c r="X9" i="3"/>
  <c r="H11" i="3"/>
  <c r="L11" i="3"/>
  <c r="P11" i="3"/>
  <c r="T11" i="3"/>
  <c r="X11" i="3"/>
  <c r="H13" i="3"/>
  <c r="L13" i="3"/>
  <c r="P13" i="3"/>
  <c r="T13" i="3"/>
  <c r="X13" i="3"/>
  <c r="H15" i="3"/>
  <c r="L15" i="3"/>
  <c r="P15" i="3"/>
  <c r="T15" i="3"/>
  <c r="X15" i="3"/>
  <c r="H17" i="3"/>
  <c r="L17" i="3"/>
  <c r="P17" i="3"/>
  <c r="T17" i="3"/>
  <c r="X17" i="3"/>
  <c r="H19" i="3"/>
  <c r="L19" i="3"/>
  <c r="P19" i="3"/>
  <c r="T19" i="3"/>
  <c r="X19" i="3"/>
  <c r="H21" i="3"/>
  <c r="L21" i="3"/>
  <c r="P21" i="3"/>
  <c r="T21" i="3"/>
  <c r="X21" i="3"/>
  <c r="H28" i="3"/>
  <c r="L28" i="3"/>
  <c r="P28" i="3"/>
  <c r="T28" i="3"/>
  <c r="X28" i="3"/>
  <c r="AA30" i="3"/>
  <c r="W30" i="3"/>
  <c r="S30" i="3"/>
  <c r="O30" i="3"/>
  <c r="K30" i="3"/>
  <c r="H30" i="3"/>
  <c r="M30" i="3"/>
  <c r="R30" i="3"/>
  <c r="X30" i="3"/>
  <c r="F32" i="3"/>
  <c r="L32" i="3"/>
  <c r="Q32" i="3"/>
  <c r="V32" i="3"/>
  <c r="AB32" i="3"/>
  <c r="H34" i="3"/>
  <c r="P34" i="3"/>
  <c r="X34" i="3"/>
  <c r="AA36" i="3"/>
  <c r="W36" i="3"/>
  <c r="S36" i="3"/>
  <c r="O36" i="3"/>
  <c r="K36" i="3"/>
  <c r="G36" i="3"/>
  <c r="Z36" i="3"/>
  <c r="V36" i="3"/>
  <c r="R36" i="3"/>
  <c r="N36" i="3"/>
  <c r="J36" i="3"/>
  <c r="F36" i="3"/>
  <c r="Y36" i="3"/>
  <c r="U36" i="3"/>
  <c r="Q36" i="3"/>
  <c r="M36" i="3"/>
  <c r="I36" i="3"/>
  <c r="E36" i="3"/>
  <c r="T36" i="3"/>
  <c r="H38" i="3"/>
  <c r="X38" i="3"/>
  <c r="L40" i="3"/>
  <c r="AB40" i="3"/>
  <c r="AC63" i="3"/>
  <c r="D35" i="1"/>
  <c r="E35" i="1" s="1"/>
  <c r="AD64" i="1"/>
  <c r="D41" i="1"/>
  <c r="D40" i="1" s="1"/>
  <c r="AC40" i="1" s="1"/>
  <c r="D39" i="1"/>
  <c r="D38" i="1" s="1"/>
  <c r="AC38" i="1" s="1"/>
  <c r="D37" i="1"/>
  <c r="D36" i="1" s="1"/>
  <c r="AC36" i="1" s="1"/>
  <c r="D33" i="1"/>
  <c r="I33" i="1" s="1"/>
  <c r="D31" i="1"/>
  <c r="F31" i="1" s="1"/>
  <c r="D29" i="1"/>
  <c r="D28" i="1" s="1"/>
  <c r="AB23" i="3" l="1"/>
  <c r="K42" i="3"/>
  <c r="Q23" i="3"/>
  <c r="J23" i="3"/>
  <c r="S42" i="3"/>
  <c r="O41" i="3"/>
  <c r="AA42" i="3"/>
  <c r="K23" i="3"/>
  <c r="K66" i="3" s="1"/>
  <c r="M23" i="3"/>
  <c r="AC15" i="3"/>
  <c r="S41" i="3"/>
  <c r="I23" i="3"/>
  <c r="I24" i="3" s="1"/>
  <c r="W23" i="3"/>
  <c r="O22" i="3"/>
  <c r="G22" i="3"/>
  <c r="Y23" i="3"/>
  <c r="Y22" i="3"/>
  <c r="Q22" i="3"/>
  <c r="W22" i="3"/>
  <c r="I22" i="3"/>
  <c r="V42" i="3"/>
  <c r="L42" i="3"/>
  <c r="AC19" i="3"/>
  <c r="AC11" i="3"/>
  <c r="X41" i="3"/>
  <c r="Q41" i="3"/>
  <c r="N41" i="3"/>
  <c r="W41" i="3"/>
  <c r="N23" i="3"/>
  <c r="AA23" i="3"/>
  <c r="AA66" i="3" s="1"/>
  <c r="U23" i="3"/>
  <c r="J42" i="3"/>
  <c r="J66" i="3" s="1"/>
  <c r="Z42" i="3"/>
  <c r="Q42" i="3"/>
  <c r="Q66" i="3" s="1"/>
  <c r="R42" i="3"/>
  <c r="O42" i="3"/>
  <c r="K22" i="3"/>
  <c r="AC17" i="3"/>
  <c r="AC9" i="3"/>
  <c r="G42" i="3"/>
  <c r="N42" i="3"/>
  <c r="H41" i="3"/>
  <c r="AB41" i="3"/>
  <c r="U41" i="3"/>
  <c r="Z41" i="3"/>
  <c r="M22" i="3"/>
  <c r="M65" i="3" s="1"/>
  <c r="G23" i="3"/>
  <c r="G24" i="3" s="1"/>
  <c r="E23" i="3"/>
  <c r="E24" i="3" s="1"/>
  <c r="Z23" i="3"/>
  <c r="AA22" i="3"/>
  <c r="AB22" i="3"/>
  <c r="AB24" i="3" s="1"/>
  <c r="T22" i="3"/>
  <c r="L22" i="3"/>
  <c r="Z22" i="3"/>
  <c r="R22" i="3"/>
  <c r="J22" i="3"/>
  <c r="J24" i="3" s="1"/>
  <c r="X22" i="3"/>
  <c r="P22" i="3"/>
  <c r="H22" i="3"/>
  <c r="AC6" i="3"/>
  <c r="V22" i="3"/>
  <c r="N22" i="3"/>
  <c r="N65" i="3" s="1"/>
  <c r="F22" i="3"/>
  <c r="M42" i="3"/>
  <c r="AA41" i="3"/>
  <c r="AA43" i="3" s="1"/>
  <c r="W42" i="3"/>
  <c r="E41" i="3"/>
  <c r="I42" i="3"/>
  <c r="L41" i="3"/>
  <c r="F41" i="3"/>
  <c r="S23" i="3"/>
  <c r="S66" i="3" s="1"/>
  <c r="AB42" i="3"/>
  <c r="AB66" i="3" s="1"/>
  <c r="AC30" i="3"/>
  <c r="S22" i="3"/>
  <c r="S65" i="3" s="1"/>
  <c r="AC21" i="3"/>
  <c r="AC13" i="3"/>
  <c r="K41" i="3"/>
  <c r="K43" i="3" s="1"/>
  <c r="E42" i="3"/>
  <c r="E43" i="3" s="1"/>
  <c r="U42" i="3"/>
  <c r="U43" i="3" s="1"/>
  <c r="Y42" i="3"/>
  <c r="P41" i="3"/>
  <c r="M41" i="3"/>
  <c r="J41" i="3"/>
  <c r="U22" i="3"/>
  <c r="E22" i="3"/>
  <c r="F23" i="3"/>
  <c r="V23" i="3"/>
  <c r="R23" i="3"/>
  <c r="O23" i="3"/>
  <c r="O24" i="3" s="1"/>
  <c r="P23" i="3"/>
  <c r="P24" i="3" s="1"/>
  <c r="AC38" i="3"/>
  <c r="L43" i="3"/>
  <c r="L23" i="3"/>
  <c r="L24" i="3" s="1"/>
  <c r="W43" i="3"/>
  <c r="AC36" i="3"/>
  <c r="T42" i="3"/>
  <c r="X23" i="3"/>
  <c r="H23" i="3"/>
  <c r="O43" i="3"/>
  <c r="T41" i="3"/>
  <c r="I41" i="3"/>
  <c r="Y41" i="3"/>
  <c r="R41" i="3"/>
  <c r="O65" i="3"/>
  <c r="G41" i="3"/>
  <c r="AB43" i="3"/>
  <c r="X42" i="3"/>
  <c r="H42" i="3"/>
  <c r="AC34" i="3"/>
  <c r="F42" i="3"/>
  <c r="P42" i="3"/>
  <c r="T23" i="3"/>
  <c r="T24" i="3" s="1"/>
  <c r="AC32" i="3"/>
  <c r="AC40" i="3"/>
  <c r="V41" i="3"/>
  <c r="AC28" i="3"/>
  <c r="AC7" i="3"/>
  <c r="W65" i="3"/>
  <c r="X35" i="1"/>
  <c r="S35" i="1"/>
  <c r="N35" i="1"/>
  <c r="AB35" i="1"/>
  <c r="AA35" i="1"/>
  <c r="V35" i="1"/>
  <c r="P35" i="1"/>
  <c r="J35" i="1"/>
  <c r="W35" i="1"/>
  <c r="R35" i="1"/>
  <c r="K35" i="1"/>
  <c r="Z35" i="1"/>
  <c r="T35" i="1"/>
  <c r="O35" i="1"/>
  <c r="H35" i="1"/>
  <c r="AC28" i="1"/>
  <c r="AD28" i="1" s="1"/>
  <c r="AD44" i="1" s="1"/>
  <c r="F35" i="1"/>
  <c r="L35" i="1"/>
  <c r="G35" i="1"/>
  <c r="Y35" i="1"/>
  <c r="U35" i="1"/>
  <c r="Q35" i="1"/>
  <c r="M35" i="1"/>
  <c r="I35" i="1"/>
  <c r="H37" i="1"/>
  <c r="P41" i="1"/>
  <c r="X37" i="1"/>
  <c r="T37" i="1"/>
  <c r="S31" i="1"/>
  <c r="AB41" i="1"/>
  <c r="L41" i="1"/>
  <c r="T29" i="1"/>
  <c r="P37" i="1"/>
  <c r="X41" i="1"/>
  <c r="H41" i="1"/>
  <c r="H29" i="1"/>
  <c r="AB37" i="1"/>
  <c r="L37" i="1"/>
  <c r="T41" i="1"/>
  <c r="T33" i="1"/>
  <c r="H33" i="1"/>
  <c r="AB39" i="1"/>
  <c r="T39" i="1"/>
  <c r="H39" i="1"/>
  <c r="D34" i="1"/>
  <c r="AC34" i="1" s="1"/>
  <c r="R29" i="1"/>
  <c r="AA31" i="1"/>
  <c r="O31" i="1"/>
  <c r="AA33" i="1"/>
  <c r="W33" i="1"/>
  <c r="S33" i="1"/>
  <c r="O33" i="1"/>
  <c r="K33" i="1"/>
  <c r="G33" i="1"/>
  <c r="AA37" i="1"/>
  <c r="W37" i="1"/>
  <c r="S37" i="1"/>
  <c r="O37" i="1"/>
  <c r="K37" i="1"/>
  <c r="G37" i="1"/>
  <c r="AA39" i="1"/>
  <c r="W39" i="1"/>
  <c r="S39" i="1"/>
  <c r="O39" i="1"/>
  <c r="K39" i="1"/>
  <c r="G39" i="1"/>
  <c r="AA41" i="1"/>
  <c r="W41" i="1"/>
  <c r="S41" i="1"/>
  <c r="O41" i="1"/>
  <c r="K41" i="1"/>
  <c r="G41" i="1"/>
  <c r="AB33" i="1"/>
  <c r="L33" i="1"/>
  <c r="L39" i="1"/>
  <c r="AB29" i="1"/>
  <c r="P29" i="1"/>
  <c r="Z31" i="1"/>
  <c r="K31" i="1"/>
  <c r="Z33" i="1"/>
  <c r="V33" i="1"/>
  <c r="R33" i="1"/>
  <c r="N33" i="1"/>
  <c r="J33" i="1"/>
  <c r="F33" i="1"/>
  <c r="Z37" i="1"/>
  <c r="V37" i="1"/>
  <c r="R37" i="1"/>
  <c r="N37" i="1"/>
  <c r="J37" i="1"/>
  <c r="F37" i="1"/>
  <c r="Z39" i="1"/>
  <c r="V39" i="1"/>
  <c r="R39" i="1"/>
  <c r="N39" i="1"/>
  <c r="J39" i="1"/>
  <c r="F39" i="1"/>
  <c r="Z41" i="1"/>
  <c r="V41" i="1"/>
  <c r="R41" i="1"/>
  <c r="N41" i="1"/>
  <c r="J41" i="1"/>
  <c r="F41" i="1"/>
  <c r="X33" i="1"/>
  <c r="P33" i="1"/>
  <c r="X39" i="1"/>
  <c r="P39" i="1"/>
  <c r="D32" i="1"/>
  <c r="AC32" i="1" s="1"/>
  <c r="X29" i="1"/>
  <c r="L29" i="1"/>
  <c r="W31" i="1"/>
  <c r="E33" i="1"/>
  <c r="Y33" i="1"/>
  <c r="U33" i="1"/>
  <c r="Q33" i="1"/>
  <c r="M33" i="1"/>
  <c r="E37" i="1"/>
  <c r="Y37" i="1"/>
  <c r="U37" i="1"/>
  <c r="Q37" i="1"/>
  <c r="M37" i="1"/>
  <c r="I37" i="1"/>
  <c r="E39" i="1"/>
  <c r="Y39" i="1"/>
  <c r="U39" i="1"/>
  <c r="Q39" i="1"/>
  <c r="M39" i="1"/>
  <c r="I39" i="1"/>
  <c r="E41" i="1"/>
  <c r="Y41" i="1"/>
  <c r="U41" i="1"/>
  <c r="Q41" i="1"/>
  <c r="M41" i="1"/>
  <c r="I41" i="1"/>
  <c r="V31" i="1"/>
  <c r="R31" i="1"/>
  <c r="N31" i="1"/>
  <c r="J31" i="1"/>
  <c r="D30" i="1"/>
  <c r="E31" i="1"/>
  <c r="Y31" i="1"/>
  <c r="U31" i="1"/>
  <c r="Q31" i="1"/>
  <c r="M31" i="1"/>
  <c r="I31" i="1"/>
  <c r="AB31" i="1"/>
  <c r="X31" i="1"/>
  <c r="T31" i="1"/>
  <c r="P31" i="1"/>
  <c r="L31" i="1"/>
  <c r="H31" i="1"/>
  <c r="G31" i="1"/>
  <c r="Z29" i="1"/>
  <c r="V29" i="1"/>
  <c r="N29" i="1"/>
  <c r="J29" i="1"/>
  <c r="F29" i="1"/>
  <c r="E29" i="1"/>
  <c r="Y29" i="1"/>
  <c r="U29" i="1"/>
  <c r="Q29" i="1"/>
  <c r="M29" i="1"/>
  <c r="I29" i="1"/>
  <c r="AA29" i="1"/>
  <c r="W29" i="1"/>
  <c r="S29" i="1"/>
  <c r="O29" i="1"/>
  <c r="K29" i="1"/>
  <c r="G29" i="1"/>
  <c r="J43" i="3" l="1"/>
  <c r="X43" i="3"/>
  <c r="G66" i="3"/>
  <c r="S43" i="3"/>
  <c r="I66" i="3"/>
  <c r="Q24" i="3"/>
  <c r="Y24" i="3"/>
  <c r="M66" i="3"/>
  <c r="M67" i="3" s="1"/>
  <c r="F65" i="3"/>
  <c r="AA65" i="3"/>
  <c r="AA67" i="3" s="1"/>
  <c r="M24" i="3"/>
  <c r="K24" i="3"/>
  <c r="M43" i="3"/>
  <c r="W24" i="3"/>
  <c r="Z43" i="3"/>
  <c r="W66" i="3"/>
  <c r="W67" i="3" s="1"/>
  <c r="Q43" i="3"/>
  <c r="U24" i="3"/>
  <c r="L65" i="3"/>
  <c r="F66" i="3"/>
  <c r="Y66" i="3"/>
  <c r="AA24" i="3"/>
  <c r="E66" i="3"/>
  <c r="P66" i="3"/>
  <c r="P65" i="3"/>
  <c r="V24" i="3"/>
  <c r="U66" i="3"/>
  <c r="J65" i="3"/>
  <c r="J67" i="3" s="1"/>
  <c r="H66" i="3"/>
  <c r="X66" i="3"/>
  <c r="N66" i="3"/>
  <c r="N67" i="3" s="1"/>
  <c r="Z66" i="3"/>
  <c r="H43" i="3"/>
  <c r="X24" i="3"/>
  <c r="S67" i="3"/>
  <c r="U65" i="3"/>
  <c r="O66" i="3"/>
  <c r="O67" i="3" s="1"/>
  <c r="X65" i="3"/>
  <c r="Z65" i="3"/>
  <c r="S24" i="3"/>
  <c r="E65" i="3"/>
  <c r="F24" i="3"/>
  <c r="R24" i="3"/>
  <c r="AB65" i="3"/>
  <c r="AB67" i="3" s="1"/>
  <c r="R66" i="3"/>
  <c r="K65" i="3"/>
  <c r="K67" i="3" s="1"/>
  <c r="AC22" i="3"/>
  <c r="Q65" i="3"/>
  <c r="Q67" i="3" s="1"/>
  <c r="N43" i="3"/>
  <c r="N24" i="3"/>
  <c r="Z24" i="3"/>
  <c r="H65" i="3"/>
  <c r="V66" i="3"/>
  <c r="H24" i="3"/>
  <c r="AC23" i="3"/>
  <c r="F43" i="3"/>
  <c r="G43" i="3"/>
  <c r="G65" i="3"/>
  <c r="G67" i="3" s="1"/>
  <c r="R43" i="3"/>
  <c r="R65" i="3"/>
  <c r="Y43" i="3"/>
  <c r="Y65" i="3"/>
  <c r="T66" i="3"/>
  <c r="AC41" i="3"/>
  <c r="AC42" i="3"/>
  <c r="T43" i="3"/>
  <c r="T65" i="3"/>
  <c r="V43" i="3"/>
  <c r="V65" i="3"/>
  <c r="V67" i="3" s="1"/>
  <c r="I43" i="3"/>
  <c r="I65" i="3"/>
  <c r="I67" i="3" s="1"/>
  <c r="P43" i="3"/>
  <c r="L66" i="3"/>
  <c r="N42" i="1"/>
  <c r="AB42" i="1"/>
  <c r="J42" i="1"/>
  <c r="U42" i="1"/>
  <c r="L42" i="1"/>
  <c r="Z42" i="1"/>
  <c r="S42" i="1"/>
  <c r="Q42" i="1"/>
  <c r="X42" i="1"/>
  <c r="H42" i="1"/>
  <c r="O42" i="1"/>
  <c r="V42" i="1"/>
  <c r="F42" i="1"/>
  <c r="E42" i="1"/>
  <c r="M42" i="1"/>
  <c r="T42" i="1"/>
  <c r="AA42" i="1"/>
  <c r="K42" i="1"/>
  <c r="R42" i="1"/>
  <c r="Y42" i="1"/>
  <c r="I42" i="1"/>
  <c r="P42" i="1"/>
  <c r="W42" i="1"/>
  <c r="G42" i="1"/>
  <c r="F43" i="1"/>
  <c r="AC35" i="1"/>
  <c r="W43" i="1"/>
  <c r="X43" i="1"/>
  <c r="K43" i="1"/>
  <c r="AA43" i="1"/>
  <c r="J43" i="1"/>
  <c r="G43" i="1"/>
  <c r="Q43" i="1"/>
  <c r="Z43" i="1"/>
  <c r="O43" i="1"/>
  <c r="I43" i="1"/>
  <c r="Y43" i="1"/>
  <c r="N43" i="1"/>
  <c r="U43" i="1"/>
  <c r="S43" i="1"/>
  <c r="M43" i="1"/>
  <c r="E43" i="1"/>
  <c r="V43" i="1"/>
  <c r="L43" i="1"/>
  <c r="R43" i="1"/>
  <c r="P43" i="1"/>
  <c r="AB43" i="1"/>
  <c r="H43" i="1"/>
  <c r="T43" i="1"/>
  <c r="AC30" i="1"/>
  <c r="AC29" i="1"/>
  <c r="AC39" i="1"/>
  <c r="AC33" i="1"/>
  <c r="AC31" i="1"/>
  <c r="AC41" i="1"/>
  <c r="AC37" i="1"/>
  <c r="AD58" i="1"/>
  <c r="AD51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AC57" i="1"/>
  <c r="AC56" i="1"/>
  <c r="AC55" i="1"/>
  <c r="AC54" i="1"/>
  <c r="D22" i="1"/>
  <c r="F22" i="1" s="1"/>
  <c r="D20" i="1"/>
  <c r="F20" i="1" s="1"/>
  <c r="D18" i="1"/>
  <c r="G18" i="1" s="1"/>
  <c r="D16" i="1"/>
  <c r="K16" i="1" s="1"/>
  <c r="D14" i="1"/>
  <c r="G14" i="1" s="1"/>
  <c r="D12" i="1"/>
  <c r="G12" i="1" s="1"/>
  <c r="D10" i="1"/>
  <c r="F10" i="1" s="1"/>
  <c r="D8" i="1"/>
  <c r="F8" i="1" s="1"/>
  <c r="R67" i="3" l="1"/>
  <c r="H67" i="3"/>
  <c r="F67" i="3"/>
  <c r="AC24" i="3"/>
  <c r="Z67" i="3"/>
  <c r="Y67" i="3"/>
  <c r="X67" i="3"/>
  <c r="P67" i="3"/>
  <c r="U67" i="3"/>
  <c r="E67" i="3"/>
  <c r="E68" i="3" s="1"/>
  <c r="F68" i="3" s="1"/>
  <c r="G68" i="3" s="1"/>
  <c r="H68" i="3" s="1"/>
  <c r="I68" i="3" s="1"/>
  <c r="J68" i="3" s="1"/>
  <c r="K68" i="3" s="1"/>
  <c r="AC66" i="3"/>
  <c r="AC65" i="3"/>
  <c r="L67" i="3"/>
  <c r="T67" i="3"/>
  <c r="AC43" i="3"/>
  <c r="AC58" i="1"/>
  <c r="AC42" i="1"/>
  <c r="J14" i="1"/>
  <c r="R12" i="1"/>
  <c r="J12" i="1"/>
  <c r="Z14" i="1"/>
  <c r="D11" i="1"/>
  <c r="Z12" i="1"/>
  <c r="R14" i="1"/>
  <c r="U10" i="1"/>
  <c r="D13" i="1"/>
  <c r="AC13" i="1" s="1"/>
  <c r="AD13" i="1" s="1"/>
  <c r="Q10" i="1"/>
  <c r="Y12" i="1"/>
  <c r="Q12" i="1"/>
  <c r="I12" i="1"/>
  <c r="Y14" i="1"/>
  <c r="Q14" i="1"/>
  <c r="I14" i="1"/>
  <c r="R18" i="1"/>
  <c r="F18" i="1"/>
  <c r="E10" i="1"/>
  <c r="M10" i="1"/>
  <c r="V12" i="1"/>
  <c r="N12" i="1"/>
  <c r="F12" i="1"/>
  <c r="V14" i="1"/>
  <c r="N14" i="1"/>
  <c r="F14" i="1"/>
  <c r="N18" i="1"/>
  <c r="V18" i="1"/>
  <c r="D9" i="1"/>
  <c r="AC9" i="1" s="1"/>
  <c r="AD9" i="1" s="1"/>
  <c r="Y10" i="1"/>
  <c r="I10" i="1"/>
  <c r="E12" i="1"/>
  <c r="U12" i="1"/>
  <c r="M12" i="1"/>
  <c r="E14" i="1"/>
  <c r="U14" i="1"/>
  <c r="M14" i="1"/>
  <c r="Z18" i="1"/>
  <c r="J18" i="1"/>
  <c r="X12" i="1"/>
  <c r="T12" i="1"/>
  <c r="P12" i="1"/>
  <c r="L12" i="1"/>
  <c r="H12" i="1"/>
  <c r="AB14" i="1"/>
  <c r="X14" i="1"/>
  <c r="T14" i="1"/>
  <c r="P14" i="1"/>
  <c r="L14" i="1"/>
  <c r="H14" i="1"/>
  <c r="AB18" i="1"/>
  <c r="X18" i="1"/>
  <c r="T18" i="1"/>
  <c r="P18" i="1"/>
  <c r="L18" i="1"/>
  <c r="H18" i="1"/>
  <c r="AB10" i="1"/>
  <c r="X10" i="1"/>
  <c r="T10" i="1"/>
  <c r="P10" i="1"/>
  <c r="L10" i="1"/>
  <c r="H10" i="1"/>
  <c r="E18" i="1"/>
  <c r="Y18" i="1"/>
  <c r="U18" i="1"/>
  <c r="Q18" i="1"/>
  <c r="M18" i="1"/>
  <c r="I18" i="1"/>
  <c r="AA10" i="1"/>
  <c r="W10" i="1"/>
  <c r="S10" i="1"/>
  <c r="O10" i="1"/>
  <c r="K10" i="1"/>
  <c r="G10" i="1"/>
  <c r="AB12" i="1"/>
  <c r="D17" i="1"/>
  <c r="AC17" i="1" s="1"/>
  <c r="Z10" i="1"/>
  <c r="V10" i="1"/>
  <c r="R10" i="1"/>
  <c r="N10" i="1"/>
  <c r="J10" i="1"/>
  <c r="AA12" i="1"/>
  <c r="W12" i="1"/>
  <c r="S12" i="1"/>
  <c r="O12" i="1"/>
  <c r="K12" i="1"/>
  <c r="AA14" i="1"/>
  <c r="W14" i="1"/>
  <c r="S14" i="1"/>
  <c r="O14" i="1"/>
  <c r="K14" i="1"/>
  <c r="AA18" i="1"/>
  <c r="W18" i="1"/>
  <c r="S18" i="1"/>
  <c r="O18" i="1"/>
  <c r="K18" i="1"/>
  <c r="AA16" i="1"/>
  <c r="W16" i="1"/>
  <c r="S16" i="1"/>
  <c r="O16" i="1"/>
  <c r="G16" i="1"/>
  <c r="D15" i="1"/>
  <c r="AC15" i="1" s="1"/>
  <c r="AD15" i="1" s="1"/>
  <c r="E16" i="1"/>
  <c r="Z16" i="1"/>
  <c r="V16" i="1"/>
  <c r="R16" i="1"/>
  <c r="N16" i="1"/>
  <c r="J16" i="1"/>
  <c r="F16" i="1"/>
  <c r="I16" i="1"/>
  <c r="Y16" i="1"/>
  <c r="U16" i="1"/>
  <c r="Q16" i="1"/>
  <c r="M16" i="1"/>
  <c r="AB16" i="1"/>
  <c r="X16" i="1"/>
  <c r="T16" i="1"/>
  <c r="P16" i="1"/>
  <c r="L16" i="1"/>
  <c r="H16" i="1"/>
  <c r="V20" i="1"/>
  <c r="E20" i="1"/>
  <c r="Y20" i="1"/>
  <c r="U20" i="1"/>
  <c r="Q20" i="1"/>
  <c r="M20" i="1"/>
  <c r="I20" i="1"/>
  <c r="Z20" i="1"/>
  <c r="D19" i="1"/>
  <c r="AC19" i="1" s="1"/>
  <c r="AB20" i="1"/>
  <c r="X20" i="1"/>
  <c r="T20" i="1"/>
  <c r="P20" i="1"/>
  <c r="L20" i="1"/>
  <c r="H20" i="1"/>
  <c r="AA20" i="1"/>
  <c r="W20" i="1"/>
  <c r="S20" i="1"/>
  <c r="O20" i="1"/>
  <c r="K20" i="1"/>
  <c r="G20" i="1"/>
  <c r="R20" i="1"/>
  <c r="N20" i="1"/>
  <c r="J20" i="1"/>
  <c r="Z22" i="1"/>
  <c r="E22" i="1"/>
  <c r="Y22" i="1"/>
  <c r="U22" i="1"/>
  <c r="Q22" i="1"/>
  <c r="M22" i="1"/>
  <c r="I22" i="1"/>
  <c r="D21" i="1"/>
  <c r="AC21" i="1" s="1"/>
  <c r="AB22" i="1"/>
  <c r="X22" i="1"/>
  <c r="T22" i="1"/>
  <c r="P22" i="1"/>
  <c r="L22" i="1"/>
  <c r="H22" i="1"/>
  <c r="AA22" i="1"/>
  <c r="W22" i="1"/>
  <c r="S22" i="1"/>
  <c r="O22" i="1"/>
  <c r="K22" i="1"/>
  <c r="G22" i="1"/>
  <c r="V22" i="1"/>
  <c r="R22" i="1"/>
  <c r="N22" i="1"/>
  <c r="J22" i="1"/>
  <c r="E8" i="1"/>
  <c r="I8" i="1"/>
  <c r="Y8" i="1"/>
  <c r="U8" i="1"/>
  <c r="Q8" i="1"/>
  <c r="M8" i="1"/>
  <c r="AB8" i="1"/>
  <c r="X8" i="1"/>
  <c r="T8" i="1"/>
  <c r="P8" i="1"/>
  <c r="L8" i="1"/>
  <c r="H8" i="1"/>
  <c r="AA8" i="1"/>
  <c r="W8" i="1"/>
  <c r="S8" i="1"/>
  <c r="O8" i="1"/>
  <c r="K8" i="1"/>
  <c r="G8" i="1"/>
  <c r="D7" i="1"/>
  <c r="Z8" i="1"/>
  <c r="V8" i="1"/>
  <c r="R8" i="1"/>
  <c r="N8" i="1"/>
  <c r="J8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AC63" i="1"/>
  <c r="AC62" i="1"/>
  <c r="AC6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AC50" i="1"/>
  <c r="AC49" i="1"/>
  <c r="AC48" i="1"/>
  <c r="AC47" i="1"/>
  <c r="AC67" i="3" l="1"/>
  <c r="AC75" i="3" s="1"/>
  <c r="L68" i="3"/>
  <c r="M68" i="3" s="1"/>
  <c r="N68" i="3" s="1"/>
  <c r="O68" i="3" s="1"/>
  <c r="P68" i="3" s="1"/>
  <c r="Q68" i="3" s="1"/>
  <c r="R68" i="3" s="1"/>
  <c r="S68" i="3" s="1"/>
  <c r="T68" i="3" s="1"/>
  <c r="U68" i="3" s="1"/>
  <c r="V68" i="3" s="1"/>
  <c r="W68" i="3" s="1"/>
  <c r="X68" i="3" s="1"/>
  <c r="Y68" i="3" s="1"/>
  <c r="Z68" i="3" s="1"/>
  <c r="AA68" i="3" s="1"/>
  <c r="AB68" i="3" s="1"/>
  <c r="E23" i="1"/>
  <c r="E66" i="1" s="1"/>
  <c r="F23" i="1"/>
  <c r="F66" i="1" s="1"/>
  <c r="J23" i="1"/>
  <c r="J66" i="1" s="1"/>
  <c r="N23" i="1"/>
  <c r="N66" i="1" s="1"/>
  <c r="R23" i="1"/>
  <c r="R66" i="1" s="1"/>
  <c r="V23" i="1"/>
  <c r="V66" i="1" s="1"/>
  <c r="Z23" i="1"/>
  <c r="Z66" i="1" s="1"/>
  <c r="Q23" i="1"/>
  <c r="Q66" i="1" s="1"/>
  <c r="G23" i="1"/>
  <c r="G66" i="1" s="1"/>
  <c r="K23" i="1"/>
  <c r="K66" i="1" s="1"/>
  <c r="O23" i="1"/>
  <c r="O66" i="1" s="1"/>
  <c r="S23" i="1"/>
  <c r="S66" i="1" s="1"/>
  <c r="W23" i="1"/>
  <c r="W66" i="1" s="1"/>
  <c r="AA23" i="1"/>
  <c r="AA66" i="1" s="1"/>
  <c r="M23" i="1"/>
  <c r="M66" i="1" s="1"/>
  <c r="U23" i="1"/>
  <c r="U66" i="1" s="1"/>
  <c r="H23" i="1"/>
  <c r="H66" i="1" s="1"/>
  <c r="L23" i="1"/>
  <c r="L66" i="1" s="1"/>
  <c r="P23" i="1"/>
  <c r="P66" i="1" s="1"/>
  <c r="T23" i="1"/>
  <c r="T66" i="1" s="1"/>
  <c r="X23" i="1"/>
  <c r="X66" i="1" s="1"/>
  <c r="AB23" i="1"/>
  <c r="AB66" i="1" s="1"/>
  <c r="I23" i="1"/>
  <c r="I66" i="1" s="1"/>
  <c r="Y23" i="1"/>
  <c r="Y66" i="1" s="1"/>
  <c r="AC11" i="1"/>
  <c r="AD11" i="1" s="1"/>
  <c r="U24" i="1"/>
  <c r="F24" i="1"/>
  <c r="F67" i="1" s="1"/>
  <c r="G24" i="1"/>
  <c r="G67" i="1" s="1"/>
  <c r="P24" i="1"/>
  <c r="R24" i="1"/>
  <c r="R67" i="1" s="1"/>
  <c r="W24" i="1"/>
  <c r="M24" i="1"/>
  <c r="I24" i="1"/>
  <c r="T24" i="1"/>
  <c r="T67" i="1" s="1"/>
  <c r="J24" i="1"/>
  <c r="J67" i="1" s="1"/>
  <c r="K24" i="1"/>
  <c r="AA24" i="1"/>
  <c r="Q24" i="1"/>
  <c r="Z24" i="1"/>
  <c r="X24" i="1"/>
  <c r="V24" i="1"/>
  <c r="O24" i="1"/>
  <c r="H24" i="1"/>
  <c r="N24" i="1"/>
  <c r="S24" i="1"/>
  <c r="L24" i="1"/>
  <c r="AB24" i="1"/>
  <c r="Y24" i="1"/>
  <c r="AC7" i="1"/>
  <c r="AD7" i="1" s="1"/>
  <c r="AA44" i="1"/>
  <c r="W44" i="1"/>
  <c r="S44" i="1"/>
  <c r="O44" i="1"/>
  <c r="K44" i="1"/>
  <c r="G44" i="1"/>
  <c r="T44" i="1"/>
  <c r="L44" i="1"/>
  <c r="Z44" i="1"/>
  <c r="V44" i="1"/>
  <c r="R44" i="1"/>
  <c r="N44" i="1"/>
  <c r="J44" i="1"/>
  <c r="F44" i="1"/>
  <c r="X44" i="1"/>
  <c r="Y44" i="1"/>
  <c r="U44" i="1"/>
  <c r="Q44" i="1"/>
  <c r="M44" i="1"/>
  <c r="I44" i="1"/>
  <c r="AB44" i="1"/>
  <c r="P44" i="1"/>
  <c r="H44" i="1"/>
  <c r="AC10" i="1"/>
  <c r="AC20" i="1"/>
  <c r="AC14" i="1"/>
  <c r="AC12" i="1"/>
  <c r="AC22" i="1"/>
  <c r="AC18" i="1"/>
  <c r="AC51" i="1"/>
  <c r="E24" i="1"/>
  <c r="AC8" i="1"/>
  <c r="AC16" i="1"/>
  <c r="AC64" i="1"/>
  <c r="AD25" i="1" l="1"/>
  <c r="AD76" i="1" s="1"/>
  <c r="U25" i="1"/>
  <c r="I25" i="1"/>
  <c r="R68" i="1"/>
  <c r="P25" i="1"/>
  <c r="AC23" i="1"/>
  <c r="M25" i="1"/>
  <c r="W25" i="1"/>
  <c r="T68" i="1"/>
  <c r="G68" i="1"/>
  <c r="J25" i="1"/>
  <c r="U67" i="1"/>
  <c r="U68" i="1" s="1"/>
  <c r="W67" i="1"/>
  <c r="W68" i="1" s="1"/>
  <c r="M67" i="1"/>
  <c r="M68" i="1" s="1"/>
  <c r="P67" i="1"/>
  <c r="P68" i="1" s="1"/>
  <c r="I67" i="1"/>
  <c r="I68" i="1" s="1"/>
  <c r="F68" i="1"/>
  <c r="T25" i="1"/>
  <c r="F25" i="1"/>
  <c r="R25" i="1"/>
  <c r="J68" i="1"/>
  <c r="G25" i="1"/>
  <c r="V67" i="1"/>
  <c r="V68" i="1" s="1"/>
  <c r="V25" i="1"/>
  <c r="Z67" i="1"/>
  <c r="Z68" i="1" s="1"/>
  <c r="Z25" i="1"/>
  <c r="L67" i="1"/>
  <c r="L68" i="1" s="1"/>
  <c r="L25" i="1"/>
  <c r="O67" i="1"/>
  <c r="O68" i="1" s="1"/>
  <c r="O25" i="1"/>
  <c r="Q67" i="1"/>
  <c r="Q68" i="1" s="1"/>
  <c r="Q25" i="1"/>
  <c r="K25" i="1"/>
  <c r="K67" i="1"/>
  <c r="K68" i="1" s="1"/>
  <c r="H67" i="1"/>
  <c r="H68" i="1" s="1"/>
  <c r="H25" i="1"/>
  <c r="AA67" i="1"/>
  <c r="AA68" i="1" s="1"/>
  <c r="AA25" i="1"/>
  <c r="S67" i="1"/>
  <c r="S68" i="1" s="1"/>
  <c r="S25" i="1"/>
  <c r="AB67" i="1"/>
  <c r="AB68" i="1" s="1"/>
  <c r="AB25" i="1"/>
  <c r="E67" i="1"/>
  <c r="E25" i="1"/>
  <c r="Y67" i="1"/>
  <c r="Y68" i="1" s="1"/>
  <c r="Y25" i="1"/>
  <c r="N67" i="1"/>
  <c r="N68" i="1" s="1"/>
  <c r="N25" i="1"/>
  <c r="X67" i="1"/>
  <c r="X68" i="1" s="1"/>
  <c r="X25" i="1"/>
  <c r="AC43" i="1"/>
  <c r="AC44" i="1" s="1"/>
  <c r="E44" i="1"/>
  <c r="AC24" i="1"/>
  <c r="AC25" i="1" l="1"/>
  <c r="AF73" i="1" s="1"/>
  <c r="E68" i="1"/>
  <c r="E69" i="1" s="1"/>
  <c r="F69" i="1" s="1"/>
  <c r="G69" i="1" s="1"/>
  <c r="H69" i="1" s="1"/>
  <c r="I69" i="1" s="1"/>
  <c r="J69" i="1" s="1"/>
  <c r="K69" i="1" s="1"/>
  <c r="L69" i="1" s="1"/>
  <c r="M69" i="1" s="1"/>
  <c r="N69" i="1" s="1"/>
  <c r="O69" i="1" s="1"/>
  <c r="P69" i="1" s="1"/>
  <c r="Q69" i="1" s="1"/>
  <c r="R69" i="1" s="1"/>
  <c r="S69" i="1" s="1"/>
  <c r="T69" i="1" s="1"/>
  <c r="U69" i="1" s="1"/>
  <c r="V69" i="1" s="1"/>
  <c r="W69" i="1" s="1"/>
  <c r="X69" i="1" s="1"/>
  <c r="Y69" i="1" s="1"/>
  <c r="Z69" i="1" s="1"/>
  <c r="AA69" i="1" s="1"/>
  <c r="AB69" i="1" s="1"/>
  <c r="AC67" i="1"/>
  <c r="AC66" i="1"/>
  <c r="AC68" i="1" l="1"/>
  <c r="AC76" i="1" s="1"/>
  <c r="AH45" i="1" s="1"/>
  <c r="AI45" i="1" s="1"/>
</calcChain>
</file>

<file path=xl/sharedStrings.xml><?xml version="1.0" encoding="utf-8"?>
<sst xmlns="http://schemas.openxmlformats.org/spreadsheetml/2006/main" count="232" uniqueCount="71">
  <si>
    <t>Monat</t>
  </si>
  <si>
    <t>[MMM JJ]</t>
  </si>
  <si>
    <t>TOTAL</t>
  </si>
  <si>
    <t>FERTIGUNGSKOSTEN</t>
  </si>
  <si>
    <t>Programmierung</t>
  </si>
  <si>
    <t>Art / Animation</t>
  </si>
  <si>
    <t>Audio</t>
  </si>
  <si>
    <t>Design</t>
  </si>
  <si>
    <t>Projektmanagement</t>
  </si>
  <si>
    <t>Qualitätssicherung</t>
  </si>
  <si>
    <t>[sonstige Funktion]</t>
  </si>
  <si>
    <t>Monatlich</t>
  </si>
  <si>
    <t>Outsourcing</t>
  </si>
  <si>
    <t>Absolut in Euro</t>
  </si>
  <si>
    <t>Lokalisierung</t>
  </si>
  <si>
    <t>Lizenzen</t>
  </si>
  <si>
    <t>[Markenlizenz]</t>
  </si>
  <si>
    <t>[Middleware]</t>
  </si>
  <si>
    <t>[Sonstige Lizenz]</t>
  </si>
  <si>
    <t xml:space="preserve">Sonstige </t>
  </si>
  <si>
    <t>Marketing &amp; Vertrieb*</t>
  </si>
  <si>
    <t>[Sonstige Kosten]</t>
  </si>
  <si>
    <t>NEBENKOSTEN</t>
  </si>
  <si>
    <t>Pauschal</t>
  </si>
  <si>
    <t>Einmalig</t>
  </si>
  <si>
    <t>Nebenkosten gesamt</t>
  </si>
  <si>
    <t>GESAMTHERSTELLUNGSKOSTEN</t>
  </si>
  <si>
    <t>Legende</t>
  </si>
  <si>
    <t>Eingabefeld</t>
  </si>
  <si>
    <t>[Eingabe]</t>
  </si>
  <si>
    <t>Ausgabefeld</t>
  </si>
  <si>
    <t>[Ausgabe]</t>
  </si>
  <si>
    <t>* Vertriebs- und Marketingkosten</t>
  </si>
  <si>
    <t>Dürfen maximal 25% der Gesdamtherstellungskosten betragen</t>
  </si>
  <si>
    <t>Rückstellung</t>
  </si>
  <si>
    <t>Rückstellung monatlich</t>
  </si>
  <si>
    <t>Kosten monatlich</t>
  </si>
  <si>
    <t>Kosten / Rückst.</t>
  </si>
  <si>
    <t>Gesamt</t>
  </si>
  <si>
    <t>Sachkosten</t>
  </si>
  <si>
    <t>[Hardware]</t>
  </si>
  <si>
    <t>Mieten</t>
  </si>
  <si>
    <t>Handlungskosten**</t>
  </si>
  <si>
    <t>[Sonstige]</t>
  </si>
  <si>
    <t>Fertigungskosten monatlich exkl. Rückstellungen</t>
  </si>
  <si>
    <t>Kalkulierter 
BW Effekt</t>
  </si>
  <si>
    <t>[Eigen-Beistellung]</t>
  </si>
  <si>
    <t>[Beistellung Dritter]</t>
  </si>
  <si>
    <t>(Freie) Mitarbeiter</t>
  </si>
  <si>
    <t>Kosten / MT</t>
  </si>
  <si>
    <t>Manntage</t>
  </si>
  <si>
    <t>[sonstige Dienstleistung]</t>
  </si>
  <si>
    <t>Rückstellungen gesamt</t>
  </si>
  <si>
    <t>Fertigungskosten monatlich inkl. Rückstellungen</t>
  </si>
  <si>
    <t>BW-Effekt Gesamt</t>
  </si>
  <si>
    <t>Richtet sich je nach Fördersumme nach den in den Merkblättern vermerkten Angaben. Kann nicht dem BW Effekt angerechnet werden</t>
  </si>
  <si>
    <t>** Handlungskosten</t>
  </si>
  <si>
    <t>Rückstellung Handlungskosten</t>
  </si>
  <si>
    <t>Fertigungskosten kumuliert inkl. Rückstellungen</t>
  </si>
  <si>
    <t>*** PWC-Prüfgebühr</t>
  </si>
  <si>
    <t>PWC-Prüfgebühr***</t>
  </si>
  <si>
    <t>Dürfen pauschal maximal 7,5% der Fertigungskosten betragen</t>
  </si>
  <si>
    <t>DIESES TABELLENBLATT MUSS NICHT FÜR DIE ANTRAGSTELLUNG AUSGEFÜLLT WERDEN. ES DIENT NUR ALS OPTIONALE VORLAGE FÜR DIE DOKUMENTATION WÄHREND DES PROJEKTVERLAUFS</t>
  </si>
  <si>
    <t>ANLAGE 9 - KOSTENPLAN</t>
  </si>
  <si>
    <t>Equipmentmiete</t>
  </si>
  <si>
    <t>Bitte passen Sie die Tabelle Ihren Bedürfnissen an. .</t>
  </si>
  <si>
    <t>Microsoft 365 &amp; Cloud für Audioresourcen</t>
  </si>
  <si>
    <t>Headup</t>
  </si>
  <si>
    <t>Creact</t>
  </si>
  <si>
    <t>MFG</t>
  </si>
  <si>
    <t>Miete Container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</si>
</sst>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#,##0.00\ [$€-1]"/>
    <numFmt numFmtId="165" formatCode="#,##0\ [$€-1]"/>
    <numFmt numFmtId="166" formatCode="0.0"/>
    <numFmt numFmtId="167" formatCode="_-* #,##0\ &quot;€&quot;_-;\-* #,##0\ &quot;€&quot;_-;_-* &quot;-&quot;??\ &quot;€&quot;_-;_-@_-"/>
  </numFmts>
  <fonts count="18" x14ac:knownFonts="1">
    <font>
      <sz val="10"/>
      <color rgb="FF000000"/>
      <name val="Arial"/>
    </font>
    <font>
      <sz val="9"/>
      <color rgb="FF000000"/>
      <name val="Open Sans"/>
      <family val="2"/>
    </font>
    <font>
      <b/>
      <sz val="9"/>
      <color rgb="FF000000"/>
      <name val="Open Sans"/>
      <family val="2"/>
    </font>
    <font>
      <sz val="8"/>
      <color rgb="FF274E13"/>
      <name val="Open Sans"/>
      <family val="2"/>
    </font>
    <font>
      <sz val="10"/>
      <color rgb="FF000000"/>
      <name val="Open Sans"/>
      <family val="2"/>
    </font>
    <font>
      <b/>
      <sz val="8"/>
      <color rgb="FF000000"/>
      <name val="Open Sans"/>
      <family val="2"/>
    </font>
    <font>
      <sz val="8"/>
      <color rgb="FF000000"/>
      <name val="Open Sans"/>
      <family val="2"/>
    </font>
    <font>
      <b/>
      <sz val="10"/>
      <color rgb="FF000000"/>
      <name val="Open Sans"/>
      <family val="2"/>
    </font>
    <font>
      <sz val="10"/>
      <color theme="1"/>
      <name val="Open Sans"/>
      <family val="2"/>
    </font>
    <font>
      <sz val="10"/>
      <color rgb="FF1F497D"/>
      <name val="Arial"/>
      <family val="2"/>
    </font>
    <font>
      <sz val="10"/>
      <color rgb="FF000000"/>
      <name val="Arial"/>
      <family val="2"/>
    </font>
    <font>
      <sz val="8"/>
      <color rgb="FF4D4D4D"/>
      <name val="Open Sans"/>
      <family val="2"/>
    </font>
    <font>
      <b/>
      <sz val="8"/>
      <color rgb="FF4D4D4D"/>
      <name val="Open Sans"/>
      <family val="2"/>
    </font>
    <font>
      <b/>
      <sz val="8"/>
      <color rgb="FF274E13"/>
      <name val="Open Sans"/>
      <family val="2"/>
    </font>
    <font>
      <b/>
      <sz val="9"/>
      <name val="Open Sans"/>
      <family val="2"/>
    </font>
    <font>
      <sz val="9"/>
      <color rgb="FF000000"/>
      <name val="Arial"/>
      <family val="2"/>
    </font>
    <font>
      <b/>
      <sz val="8"/>
      <name val="Open Sans"/>
      <family val="2"/>
    </font>
    <font>
      <b/>
      <sz val="8"/>
      <color rgb="FF274E13"/>
      <name val="Open Sans"/>
    </font>
  </fonts>
  <fills count="1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theme="0" tint="-4.9989318521683403E-2"/>
        <bgColor rgb="FFD9EAD3"/>
      </patternFill>
    </fill>
    <fill>
      <patternFill patternType="solid">
        <fgColor theme="0"/>
        <bgColor rgb="FFF3F3F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9EAD3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rgb="FFF3F3F3"/>
      </patternFill>
    </fill>
    <fill>
      <patternFill patternType="solid">
        <fgColor theme="0" tint="-0.14999847407452621"/>
        <bgColor rgb="FFD9EAD3"/>
      </patternFill>
    </fill>
    <fill>
      <patternFill patternType="solid">
        <fgColor rgb="FFD9EAD3"/>
        <bgColor indexed="64"/>
      </patternFill>
    </fill>
  </fills>
  <borders count="70">
    <border>
      <left/>
      <right/>
      <top/>
      <bottom/>
      <diagonal/>
    </border>
    <border>
      <left/>
      <right style="hair">
        <color rgb="FF274E13"/>
      </right>
      <top/>
      <bottom/>
      <diagonal/>
    </border>
    <border>
      <left/>
      <right/>
      <top/>
      <bottom style="hair">
        <color theme="0" tint="-0.34998626667073579"/>
      </bottom>
      <diagonal/>
    </border>
    <border>
      <left/>
      <right style="hair">
        <color rgb="FF274E13"/>
      </right>
      <top/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rgb="FF274E13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/>
      <diagonal/>
    </border>
    <border>
      <left/>
      <right style="hair">
        <color rgb="FF274E13"/>
      </right>
      <top style="hair">
        <color theme="0" tint="-0.34998626667073579"/>
      </top>
      <bottom/>
      <diagonal/>
    </border>
    <border>
      <left/>
      <right style="hair">
        <color theme="0" tint="-0.499984740745262"/>
      </right>
      <top/>
      <bottom/>
      <diagonal/>
    </border>
    <border>
      <left/>
      <right style="hair">
        <color theme="0" tint="-0.499984740745262"/>
      </right>
      <top/>
      <bottom style="hair">
        <color theme="0" tint="-0.34998626667073579"/>
      </bottom>
      <diagonal/>
    </border>
    <border>
      <left/>
      <right style="hair">
        <color theme="0" tint="-0.499984740745262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499984740745262"/>
      </right>
      <top style="hair">
        <color theme="0" tint="-0.34998626667073579"/>
      </top>
      <bottom/>
      <diagonal/>
    </border>
    <border>
      <left/>
      <right style="dotted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/>
      <right/>
      <top/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dotted">
        <color theme="0" tint="-0.499984740745262"/>
      </right>
      <top/>
      <bottom/>
      <diagonal/>
    </border>
    <border>
      <left/>
      <right style="dotted">
        <color theme="0" tint="-0.499984740745262"/>
      </right>
      <top/>
      <bottom style="hair">
        <color theme="0" tint="-0.34998626667073579"/>
      </bottom>
      <diagonal/>
    </border>
    <border>
      <left/>
      <right style="dotted">
        <color theme="0" tint="-0.499984740745262"/>
      </right>
      <top style="hair">
        <color theme="0" tint="-0.34998626667073579"/>
      </top>
      <bottom style="hair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hair">
        <color theme="0" tint="-0.34998626667073579"/>
      </bottom>
      <diagonal/>
    </border>
    <border>
      <left style="medium">
        <color indexed="64"/>
      </left>
      <right/>
      <top/>
      <bottom style="hair">
        <color theme="0" tint="-0.499984740745262"/>
      </bottom>
      <diagonal/>
    </border>
    <border>
      <left/>
      <right style="medium">
        <color indexed="64"/>
      </right>
      <top/>
      <bottom style="hair">
        <color theme="0" tint="-0.499984740745262"/>
      </bottom>
      <diagonal/>
    </border>
    <border>
      <left style="medium">
        <color indexed="64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hair">
        <color rgb="FF274E13"/>
      </right>
      <top/>
      <bottom style="thin">
        <color indexed="64"/>
      </bottom>
      <diagonal/>
    </border>
    <border>
      <left/>
      <right/>
      <top style="hair">
        <color theme="0" tint="-0.499984740745262"/>
      </top>
      <bottom style="thin">
        <color indexed="64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thin">
        <color indexed="64"/>
      </bottom>
      <diagonal/>
    </border>
    <border>
      <left/>
      <right style="hair">
        <color theme="0" tint="-0.499984740745262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hair">
        <color theme="0" tint="-0.499984740745262"/>
      </top>
      <bottom style="thin">
        <color indexed="64"/>
      </bottom>
      <diagonal/>
    </border>
    <border>
      <left/>
      <right style="medium">
        <color indexed="64"/>
      </right>
      <top style="hair">
        <color theme="0" tint="-0.499984740745262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theme="0" tint="-0.34998626667073579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hair">
        <color theme="0" tint="-0.34998626667073579"/>
      </top>
      <bottom style="thin">
        <color indexed="64"/>
      </bottom>
      <diagonal/>
    </border>
    <border>
      <left/>
      <right/>
      <top/>
      <bottom style="dotted">
        <color theme="0" tint="-0.499984740745262"/>
      </bottom>
      <diagonal/>
    </border>
    <border>
      <left/>
      <right/>
      <top style="dotted">
        <color theme="0" tint="-0.499984740745262"/>
      </top>
      <bottom style="dotted">
        <color theme="0" tint="-0.499984740745262"/>
      </bottom>
      <diagonal/>
    </border>
    <border>
      <left/>
      <right/>
      <top style="dotted">
        <color theme="0" tint="-0.499984740745262"/>
      </top>
      <bottom style="thin">
        <color indexed="64"/>
      </bottom>
      <diagonal/>
    </border>
    <border>
      <left/>
      <right style="dotted">
        <color theme="0" tint="-0.499984740745262"/>
      </right>
      <top style="dotted">
        <color theme="0" tint="-0.499984740745262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theme="0" tint="-0.34998626667073579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theme="0" tint="-0.34998626667073579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666666"/>
      </bottom>
      <diagonal/>
    </border>
  </borders>
  <cellStyleXfs count="3">
    <xf numFmtId="0" fontId="0" fillId="0" borderId="0"/>
    <xf numFmtId="44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196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6" fillId="0" borderId="0" xfId="0" applyFont="1"/>
    <xf numFmtId="0" fontId="8" fillId="0" borderId="0" xfId="0" applyFont="1"/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9" fillId="0" borderId="0" xfId="0" applyFont="1"/>
    <xf numFmtId="165" fontId="3" fillId="2" borderId="0" xfId="0" applyNumberFormat="1" applyFont="1" applyFill="1" applyAlignment="1">
      <alignment horizontal="left" vertical="top"/>
    </xf>
    <xf numFmtId="165" fontId="5" fillId="4" borderId="0" xfId="0" applyNumberFormat="1" applyFont="1" applyFill="1" applyAlignment="1">
      <alignment horizontal="left" vertical="top"/>
    </xf>
    <xf numFmtId="165" fontId="3" fillId="2" borderId="2" xfId="0" applyNumberFormat="1" applyFont="1" applyFill="1" applyBorder="1"/>
    <xf numFmtId="165" fontId="3" fillId="2" borderId="3" xfId="0" applyNumberFormat="1" applyFont="1" applyFill="1" applyBorder="1"/>
    <xf numFmtId="164" fontId="5" fillId="4" borderId="2" xfId="0" applyNumberFormat="1" applyFont="1" applyFill="1" applyBorder="1"/>
    <xf numFmtId="165" fontId="3" fillId="2" borderId="4" xfId="0" applyNumberFormat="1" applyFont="1" applyFill="1" applyBorder="1"/>
    <xf numFmtId="165" fontId="3" fillId="2" borderId="5" xfId="0" applyNumberFormat="1" applyFont="1" applyFill="1" applyBorder="1"/>
    <xf numFmtId="164" fontId="5" fillId="4" borderId="4" xfId="0" applyNumberFormat="1" applyFont="1" applyFill="1" applyBorder="1"/>
    <xf numFmtId="165" fontId="3" fillId="2" borderId="6" xfId="0" applyNumberFormat="1" applyFont="1" applyFill="1" applyBorder="1"/>
    <xf numFmtId="165" fontId="3" fillId="2" borderId="7" xfId="0" applyNumberFormat="1" applyFont="1" applyFill="1" applyBorder="1"/>
    <xf numFmtId="164" fontId="5" fillId="4" borderId="6" xfId="0" applyNumberFormat="1" applyFont="1" applyFill="1" applyBorder="1"/>
    <xf numFmtId="165" fontId="11" fillId="7" borderId="2" xfId="0" applyNumberFormat="1" applyFont="1" applyFill="1" applyBorder="1" applyAlignment="1">
      <alignment vertical="top"/>
    </xf>
    <xf numFmtId="165" fontId="11" fillId="7" borderId="2" xfId="0" applyNumberFormat="1" applyFont="1" applyFill="1" applyBorder="1" applyAlignment="1">
      <alignment horizontal="right" vertical="top"/>
    </xf>
    <xf numFmtId="165" fontId="11" fillId="7" borderId="4" xfId="0" applyNumberFormat="1" applyFont="1" applyFill="1" applyBorder="1" applyAlignment="1">
      <alignment horizontal="right" vertical="top"/>
    </xf>
    <xf numFmtId="165" fontId="11" fillId="7" borderId="6" xfId="0" applyNumberFormat="1" applyFont="1" applyFill="1" applyBorder="1" applyAlignment="1">
      <alignment horizontal="right" vertical="top"/>
    </xf>
    <xf numFmtId="165" fontId="13" fillId="2" borderId="2" xfId="0" applyNumberFormat="1" applyFont="1" applyFill="1" applyBorder="1" applyAlignment="1">
      <alignment vertical="top"/>
    </xf>
    <xf numFmtId="9" fontId="13" fillId="2" borderId="2" xfId="2" applyFont="1" applyFill="1" applyBorder="1" applyAlignment="1">
      <alignment horizontal="right" vertical="top"/>
    </xf>
    <xf numFmtId="165" fontId="13" fillId="2" borderId="4" xfId="0" applyNumberFormat="1" applyFont="1" applyFill="1" applyBorder="1" applyAlignment="1">
      <alignment horizontal="right" vertical="top"/>
    </xf>
    <xf numFmtId="165" fontId="13" fillId="2" borderId="6" xfId="0" applyNumberFormat="1" applyFont="1" applyFill="1" applyBorder="1" applyAlignment="1">
      <alignment horizontal="right" vertical="top"/>
    </xf>
    <xf numFmtId="166" fontId="13" fillId="2" borderId="2" xfId="0" applyNumberFormat="1" applyFont="1" applyFill="1" applyBorder="1" applyAlignment="1">
      <alignment vertical="center"/>
    </xf>
    <xf numFmtId="166" fontId="13" fillId="2" borderId="4" xfId="0" applyNumberFormat="1" applyFont="1" applyFill="1" applyBorder="1" applyAlignment="1">
      <alignment vertical="center"/>
    </xf>
    <xf numFmtId="166" fontId="13" fillId="2" borderId="6" xfId="0" applyNumberFormat="1" applyFont="1" applyFill="1" applyBorder="1" applyAlignment="1">
      <alignment vertical="center"/>
    </xf>
    <xf numFmtId="165" fontId="5" fillId="8" borderId="0" xfId="0" applyNumberFormat="1" applyFont="1" applyFill="1"/>
    <xf numFmtId="165" fontId="3" fillId="10" borderId="0" xfId="0" applyNumberFormat="1" applyFont="1" applyFill="1"/>
    <xf numFmtId="165" fontId="3" fillId="10" borderId="1" xfId="0" applyNumberFormat="1" applyFont="1" applyFill="1" applyBorder="1"/>
    <xf numFmtId="164" fontId="5" fillId="8" borderId="0" xfId="0" applyNumberFormat="1" applyFont="1" applyFill="1"/>
    <xf numFmtId="165" fontId="5" fillId="4" borderId="2" xfId="1" applyNumberFormat="1" applyFont="1" applyFill="1" applyBorder="1" applyAlignment="1">
      <alignment vertical="center"/>
    </xf>
    <xf numFmtId="165" fontId="12" fillId="4" borderId="2" xfId="1" applyNumberFormat="1" applyFont="1" applyFill="1" applyBorder="1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66" fontId="13" fillId="2" borderId="9" xfId="0" applyNumberFormat="1" applyFont="1" applyFill="1" applyBorder="1" applyAlignment="1">
      <alignment vertical="center"/>
    </xf>
    <xf numFmtId="165" fontId="11" fillId="4" borderId="0" xfId="0" applyNumberFormat="1" applyFont="1" applyFill="1" applyAlignment="1">
      <alignment horizontal="right" vertical="center"/>
    </xf>
    <xf numFmtId="165" fontId="11" fillId="4" borderId="8" xfId="0" applyNumberFormat="1" applyFont="1" applyFill="1" applyBorder="1" applyAlignment="1">
      <alignment horizontal="right" vertical="center"/>
    </xf>
    <xf numFmtId="166" fontId="13" fillId="2" borderId="10" xfId="0" applyNumberFormat="1" applyFont="1" applyFill="1" applyBorder="1" applyAlignment="1">
      <alignment vertical="center"/>
    </xf>
    <xf numFmtId="166" fontId="13" fillId="2" borderId="11" xfId="0" applyNumberFormat="1" applyFont="1" applyFill="1" applyBorder="1" applyAlignment="1">
      <alignment vertical="center"/>
    </xf>
    <xf numFmtId="4" fontId="5" fillId="4" borderId="13" xfId="0" applyNumberFormat="1" applyFont="1" applyFill="1" applyBorder="1"/>
    <xf numFmtId="165" fontId="5" fillId="4" borderId="13" xfId="0" applyNumberFormat="1" applyFont="1" applyFill="1" applyBorder="1"/>
    <xf numFmtId="4" fontId="5" fillId="4" borderId="14" xfId="0" applyNumberFormat="1" applyFont="1" applyFill="1" applyBorder="1"/>
    <xf numFmtId="165" fontId="5" fillId="4" borderId="14" xfId="0" applyNumberFormat="1" applyFont="1" applyFill="1" applyBorder="1"/>
    <xf numFmtId="165" fontId="5" fillId="4" borderId="15" xfId="0" applyNumberFormat="1" applyFont="1" applyFill="1" applyBorder="1"/>
    <xf numFmtId="166" fontId="13" fillId="2" borderId="17" xfId="0" applyNumberFormat="1" applyFont="1" applyFill="1" applyBorder="1" applyAlignment="1">
      <alignment vertical="center"/>
    </xf>
    <xf numFmtId="165" fontId="11" fillId="4" borderId="16" xfId="0" applyNumberFormat="1" applyFont="1" applyFill="1" applyBorder="1" applyAlignment="1">
      <alignment horizontal="right" vertical="center"/>
    </xf>
    <xf numFmtId="166" fontId="13" fillId="2" borderId="18" xfId="0" applyNumberFormat="1" applyFont="1" applyFill="1" applyBorder="1" applyAlignment="1">
      <alignment vertical="center"/>
    </xf>
    <xf numFmtId="0" fontId="0" fillId="0" borderId="21" xfId="0" applyBorder="1"/>
    <xf numFmtId="0" fontId="6" fillId="0" borderId="22" xfId="0" applyFont="1" applyBorder="1"/>
    <xf numFmtId="0" fontId="11" fillId="0" borderId="22" xfId="0" applyFont="1" applyBorder="1"/>
    <xf numFmtId="164" fontId="6" fillId="0" borderId="22" xfId="0" applyNumberFormat="1" applyFont="1" applyBorder="1"/>
    <xf numFmtId="4" fontId="6" fillId="0" borderId="22" xfId="0" applyNumberFormat="1" applyFont="1" applyBorder="1"/>
    <xf numFmtId="0" fontId="5" fillId="4" borderId="25" xfId="0" applyFont="1" applyFill="1" applyBorder="1"/>
    <xf numFmtId="0" fontId="5" fillId="4" borderId="27" xfId="0" applyFont="1" applyFill="1" applyBorder="1"/>
    <xf numFmtId="0" fontId="1" fillId="0" borderId="31" xfId="0" applyFont="1" applyBorder="1"/>
    <xf numFmtId="164" fontId="1" fillId="0" borderId="31" xfId="0" applyNumberFormat="1" applyFont="1" applyBorder="1"/>
    <xf numFmtId="165" fontId="1" fillId="4" borderId="32" xfId="0" applyNumberFormat="1" applyFont="1" applyFill="1" applyBorder="1"/>
    <xf numFmtId="165" fontId="5" fillId="4" borderId="32" xfId="0" applyNumberFormat="1" applyFont="1" applyFill="1" applyBorder="1"/>
    <xf numFmtId="165" fontId="5" fillId="4" borderId="33" xfId="0" applyNumberFormat="1" applyFont="1" applyFill="1" applyBorder="1"/>
    <xf numFmtId="164" fontId="2" fillId="4" borderId="32" xfId="0" applyNumberFormat="1" applyFont="1" applyFill="1" applyBorder="1"/>
    <xf numFmtId="3" fontId="1" fillId="11" borderId="31" xfId="0" applyNumberFormat="1" applyFont="1" applyFill="1" applyBorder="1"/>
    <xf numFmtId="0" fontId="5" fillId="0" borderId="31" xfId="0" applyFont="1" applyBorder="1" applyAlignment="1">
      <alignment horizontal="left" vertical="center"/>
    </xf>
    <xf numFmtId="0" fontId="11" fillId="0" borderId="31" xfId="0" applyFont="1" applyBorder="1" applyAlignment="1">
      <alignment horizontal="left" vertical="center"/>
    </xf>
    <xf numFmtId="4" fontId="2" fillId="4" borderId="34" xfId="0" applyNumberFormat="1" applyFont="1" applyFill="1" applyBorder="1"/>
    <xf numFmtId="165" fontId="2" fillId="4" borderId="34" xfId="0" applyNumberFormat="1" applyFont="1" applyFill="1" applyBorder="1"/>
    <xf numFmtId="165" fontId="2" fillId="4" borderId="35" xfId="0" applyNumberFormat="1" applyFont="1" applyFill="1" applyBorder="1"/>
    <xf numFmtId="0" fontId="2" fillId="0" borderId="20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22" xfId="0" applyFont="1" applyBorder="1"/>
    <xf numFmtId="0" fontId="2" fillId="11" borderId="37" xfId="0" applyFont="1" applyFill="1" applyBorder="1"/>
    <xf numFmtId="0" fontId="2" fillId="4" borderId="39" xfId="0" applyFont="1" applyFill="1" applyBorder="1"/>
    <xf numFmtId="0" fontId="2" fillId="8" borderId="22" xfId="0" applyFont="1" applyFill="1" applyBorder="1"/>
    <xf numFmtId="4" fontId="2" fillId="8" borderId="0" xfId="0" applyNumberFormat="1" applyFont="1" applyFill="1"/>
    <xf numFmtId="164" fontId="2" fillId="11" borderId="37" xfId="0" applyNumberFormat="1" applyFont="1" applyFill="1" applyBorder="1"/>
    <xf numFmtId="0" fontId="2" fillId="4" borderId="41" xfId="0" applyFont="1" applyFill="1" applyBorder="1"/>
    <xf numFmtId="165" fontId="5" fillId="8" borderId="0" xfId="0" applyNumberFormat="1" applyFont="1" applyFill="1" applyAlignment="1">
      <alignment horizontal="right" vertical="top"/>
    </xf>
    <xf numFmtId="4" fontId="2" fillId="11" borderId="37" xfId="0" applyNumberFormat="1" applyFont="1" applyFill="1" applyBorder="1"/>
    <xf numFmtId="165" fontId="1" fillId="8" borderId="0" xfId="0" applyNumberFormat="1" applyFont="1" applyFill="1"/>
    <xf numFmtId="0" fontId="2" fillId="9" borderId="22" xfId="0" applyFont="1" applyFill="1" applyBorder="1"/>
    <xf numFmtId="0" fontId="1" fillId="9" borderId="0" xfId="0" applyFont="1" applyFill="1" applyAlignment="1">
      <alignment horizontal="center"/>
    </xf>
    <xf numFmtId="0" fontId="2" fillId="8" borderId="0" xfId="0" applyFont="1" applyFill="1"/>
    <xf numFmtId="0" fontId="2" fillId="0" borderId="37" xfId="0" applyFont="1" applyBorder="1"/>
    <xf numFmtId="0" fontId="0" fillId="11" borderId="30" xfId="0" applyFill="1" applyBorder="1"/>
    <xf numFmtId="0" fontId="0" fillId="0" borderId="38" xfId="0" applyBorder="1"/>
    <xf numFmtId="167" fontId="14" fillId="7" borderId="40" xfId="1" applyNumberFormat="1" applyFont="1" applyFill="1" applyBorder="1" applyAlignment="1">
      <alignment vertical="center"/>
    </xf>
    <xf numFmtId="164" fontId="2" fillId="8" borderId="0" xfId="0" applyNumberFormat="1" applyFont="1" applyFill="1"/>
    <xf numFmtId="0" fontId="0" fillId="0" borderId="23" xfId="0" applyBorder="1"/>
    <xf numFmtId="167" fontId="14" fillId="7" borderId="45" xfId="1" applyNumberFormat="1" applyFont="1" applyFill="1" applyBorder="1" applyAlignment="1">
      <alignment vertical="center"/>
    </xf>
    <xf numFmtId="164" fontId="7" fillId="4" borderId="30" xfId="0" applyNumberFormat="1" applyFont="1" applyFill="1" applyBorder="1"/>
    <xf numFmtId="167" fontId="14" fillId="7" borderId="44" xfId="1" applyNumberFormat="1" applyFont="1" applyFill="1" applyBorder="1" applyAlignment="1">
      <alignment vertical="center"/>
    </xf>
    <xf numFmtId="165" fontId="5" fillId="4" borderId="46" xfId="0" applyNumberFormat="1" applyFont="1" applyFill="1" applyBorder="1"/>
    <xf numFmtId="165" fontId="5" fillId="4" borderId="47" xfId="0" applyNumberFormat="1" applyFont="1" applyFill="1" applyBorder="1"/>
    <xf numFmtId="165" fontId="5" fillId="4" borderId="12" xfId="0" applyNumberFormat="1" applyFont="1" applyFill="1" applyBorder="1"/>
    <xf numFmtId="165" fontId="2" fillId="4" borderId="48" xfId="0" applyNumberFormat="1" applyFont="1" applyFill="1" applyBorder="1"/>
    <xf numFmtId="165" fontId="2" fillId="4" borderId="49" xfId="0" applyNumberFormat="1" applyFont="1" applyFill="1" applyBorder="1"/>
    <xf numFmtId="0" fontId="5" fillId="4" borderId="50" xfId="0" applyFont="1" applyFill="1" applyBorder="1"/>
    <xf numFmtId="0" fontId="5" fillId="4" borderId="51" xfId="0" applyFont="1" applyFill="1" applyBorder="1"/>
    <xf numFmtId="165" fontId="5" fillId="4" borderId="51" xfId="0" applyNumberFormat="1" applyFont="1" applyFill="1" applyBorder="1"/>
    <xf numFmtId="164" fontId="5" fillId="4" borderId="51" xfId="0" applyNumberFormat="1" applyFont="1" applyFill="1" applyBorder="1"/>
    <xf numFmtId="0" fontId="5" fillId="4" borderId="52" xfId="0" applyFont="1" applyFill="1" applyBorder="1"/>
    <xf numFmtId="0" fontId="5" fillId="4" borderId="53" xfId="0" applyFont="1" applyFill="1" applyBorder="1"/>
    <xf numFmtId="165" fontId="5" fillId="4" borderId="53" xfId="0" applyNumberFormat="1" applyFont="1" applyFill="1" applyBorder="1"/>
    <xf numFmtId="164" fontId="5" fillId="4" borderId="53" xfId="0" applyNumberFormat="1" applyFont="1" applyFill="1" applyBorder="1"/>
    <xf numFmtId="0" fontId="2" fillId="4" borderId="54" xfId="0" applyFont="1" applyFill="1" applyBorder="1"/>
    <xf numFmtId="0" fontId="2" fillId="4" borderId="55" xfId="0" applyFont="1" applyFill="1" applyBorder="1"/>
    <xf numFmtId="165" fontId="2" fillId="4" borderId="55" xfId="0" applyNumberFormat="1" applyFont="1" applyFill="1" applyBorder="1"/>
    <xf numFmtId="164" fontId="2" fillId="4" borderId="55" xfId="0" applyNumberFormat="1" applyFont="1" applyFill="1" applyBorder="1"/>
    <xf numFmtId="165" fontId="3" fillId="0" borderId="0" xfId="0" applyNumberFormat="1" applyFont="1" applyAlignment="1">
      <alignment horizontal="left" vertical="top"/>
    </xf>
    <xf numFmtId="165" fontId="5" fillId="0" borderId="0" xfId="0" applyNumberFormat="1" applyFont="1" applyAlignment="1">
      <alignment horizontal="left" vertical="top"/>
    </xf>
    <xf numFmtId="0" fontId="6" fillId="0" borderId="6" xfId="0" applyFont="1" applyBorder="1" applyAlignment="1">
      <alignment vertical="center"/>
    </xf>
    <xf numFmtId="0" fontId="6" fillId="0" borderId="2" xfId="0" applyFont="1" applyBorder="1" applyAlignment="1">
      <alignment horizontal="left" vertical="center"/>
    </xf>
    <xf numFmtId="165" fontId="13" fillId="2" borderId="0" xfId="0" applyNumberFormat="1" applyFont="1" applyFill="1" applyAlignment="1">
      <alignment vertical="top"/>
    </xf>
    <xf numFmtId="0" fontId="2" fillId="4" borderId="56" xfId="0" applyFont="1" applyFill="1" applyBorder="1"/>
    <xf numFmtId="0" fontId="1" fillId="4" borderId="57" xfId="0" applyFont="1" applyFill="1" applyBorder="1"/>
    <xf numFmtId="164" fontId="2" fillId="4" borderId="57" xfId="0" applyNumberFormat="1" applyFont="1" applyFill="1" applyBorder="1"/>
    <xf numFmtId="9" fontId="13" fillId="2" borderId="4" xfId="2" applyFont="1" applyFill="1" applyBorder="1" applyAlignment="1">
      <alignment vertical="top"/>
    </xf>
    <xf numFmtId="167" fontId="13" fillId="2" borderId="23" xfId="1" applyNumberFormat="1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58" xfId="0" applyFont="1" applyBorder="1"/>
    <xf numFmtId="0" fontId="6" fillId="0" borderId="59" xfId="0" applyFont="1" applyBorder="1" applyAlignment="1">
      <alignment horizontal="left" vertical="center"/>
    </xf>
    <xf numFmtId="165" fontId="13" fillId="2" borderId="59" xfId="0" applyNumberFormat="1" applyFont="1" applyFill="1" applyBorder="1" applyAlignment="1">
      <alignment vertical="top"/>
    </xf>
    <xf numFmtId="9" fontId="13" fillId="2" borderId="63" xfId="2" applyFont="1" applyFill="1" applyBorder="1" applyAlignment="1">
      <alignment vertical="top"/>
    </xf>
    <xf numFmtId="0" fontId="2" fillId="4" borderId="37" xfId="0" applyFont="1" applyFill="1" applyBorder="1"/>
    <xf numFmtId="0" fontId="1" fillId="4" borderId="31" xfId="0" applyFont="1" applyFill="1" applyBorder="1"/>
    <xf numFmtId="164" fontId="2" fillId="4" borderId="31" xfId="0" applyNumberFormat="1" applyFont="1" applyFill="1" applyBorder="1"/>
    <xf numFmtId="0" fontId="0" fillId="11" borderId="66" xfId="0" applyFill="1" applyBorder="1"/>
    <xf numFmtId="164" fontId="7" fillId="13" borderId="67" xfId="0" applyNumberFormat="1" applyFont="1" applyFill="1" applyBorder="1"/>
    <xf numFmtId="167" fontId="14" fillId="14" borderId="68" xfId="1" applyNumberFormat="1" applyFont="1" applyFill="1" applyBorder="1" applyAlignment="1">
      <alignment vertical="center"/>
    </xf>
    <xf numFmtId="165" fontId="2" fillId="13" borderId="34" xfId="0" applyNumberFormat="1" applyFont="1" applyFill="1" applyBorder="1"/>
    <xf numFmtId="167" fontId="14" fillId="14" borderId="40" xfId="1" applyNumberFormat="1" applyFont="1" applyFill="1" applyBorder="1" applyAlignment="1">
      <alignment vertical="center"/>
    </xf>
    <xf numFmtId="165" fontId="2" fillId="13" borderId="48" xfId="0" applyNumberFormat="1" applyFont="1" applyFill="1" applyBorder="1"/>
    <xf numFmtId="167" fontId="14" fillId="14" borderId="45" xfId="1" applyNumberFormat="1" applyFont="1" applyFill="1" applyBorder="1" applyAlignment="1">
      <alignment vertical="center"/>
    </xf>
    <xf numFmtId="164" fontId="2" fillId="13" borderId="32" xfId="0" applyNumberFormat="1" applyFont="1" applyFill="1" applyBorder="1"/>
    <xf numFmtId="164" fontId="5" fillId="13" borderId="53" xfId="0" applyNumberFormat="1" applyFont="1" applyFill="1" applyBorder="1"/>
    <xf numFmtId="0" fontId="2" fillId="0" borderId="26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164" fontId="5" fillId="3" borderId="31" xfId="0" applyNumberFormat="1" applyFont="1" applyFill="1" applyBorder="1" applyAlignment="1">
      <alignment horizontal="center" vertical="center"/>
    </xf>
    <xf numFmtId="0" fontId="0" fillId="0" borderId="31" xfId="0" applyBorder="1"/>
    <xf numFmtId="0" fontId="6" fillId="0" borderId="22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" fillId="0" borderId="23" xfId="0" applyFont="1" applyBorder="1" applyAlignment="1">
      <alignment horizontal="center" vertical="center" wrapText="1"/>
    </xf>
    <xf numFmtId="167" fontId="13" fillId="2" borderId="23" xfId="1" applyNumberFormat="1" applyFont="1" applyFill="1" applyBorder="1" applyAlignment="1">
      <alignment horizontal="center" vertical="center"/>
    </xf>
    <xf numFmtId="167" fontId="13" fillId="2" borderId="24" xfId="1" applyNumberFormat="1" applyFont="1" applyFill="1" applyBorder="1" applyAlignment="1">
      <alignment horizontal="center" vertical="center"/>
    </xf>
    <xf numFmtId="167" fontId="13" fillId="2" borderId="43" xfId="1" applyNumberFormat="1" applyFont="1" applyFill="1" applyBorder="1" applyAlignment="1">
      <alignment horizontal="center" vertical="center"/>
    </xf>
    <xf numFmtId="0" fontId="6" fillId="4" borderId="31" xfId="0" applyFont="1" applyFill="1" applyBorder="1"/>
    <xf numFmtId="0" fontId="1" fillId="4" borderId="31" xfId="0" applyFont="1" applyFill="1" applyBorder="1"/>
    <xf numFmtId="0" fontId="15" fillId="0" borderId="31" xfId="0" applyFont="1" applyBorder="1"/>
    <xf numFmtId="0" fontId="2" fillId="0" borderId="38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7" fillId="4" borderId="65" xfId="0" applyFont="1" applyFill="1" applyBorder="1"/>
    <xf numFmtId="0" fontId="0" fillId="0" borderId="66" xfId="0" applyBorder="1"/>
    <xf numFmtId="0" fontId="5" fillId="5" borderId="0" xfId="0" applyFont="1" applyFill="1" applyAlignment="1">
      <alignment vertical="center"/>
    </xf>
    <xf numFmtId="0" fontId="0" fillId="0" borderId="0" xfId="0"/>
    <xf numFmtId="0" fontId="4" fillId="4" borderId="66" xfId="0" applyFont="1" applyFill="1" applyBorder="1"/>
    <xf numFmtId="164" fontId="6" fillId="0" borderId="22" xfId="0" applyNumberFormat="1" applyFont="1" applyBorder="1" applyAlignment="1">
      <alignment horizontal="left" vertical="center"/>
    </xf>
    <xf numFmtId="164" fontId="6" fillId="0" borderId="0" xfId="0" applyNumberFormat="1" applyFont="1" applyAlignment="1">
      <alignment horizontal="left" vertical="center"/>
    </xf>
    <xf numFmtId="0" fontId="2" fillId="11" borderId="37" xfId="0" applyFont="1" applyFill="1" applyBorder="1" applyAlignment="1">
      <alignment horizontal="left" vertical="center"/>
    </xf>
    <xf numFmtId="0" fontId="2" fillId="11" borderId="31" xfId="0" applyFont="1" applyFill="1" applyBorder="1" applyAlignment="1">
      <alignment horizontal="left" vertical="center"/>
    </xf>
    <xf numFmtId="0" fontId="11" fillId="0" borderId="61" xfId="0" applyFont="1" applyBorder="1" applyAlignment="1">
      <alignment horizontal="left" vertical="center"/>
    </xf>
    <xf numFmtId="0" fontId="11" fillId="0" borderId="62" xfId="0" applyFont="1" applyBorder="1" applyAlignment="1">
      <alignment horizontal="left" vertical="center"/>
    </xf>
    <xf numFmtId="0" fontId="6" fillId="0" borderId="0" xfId="0" applyFont="1" applyAlignment="1">
      <alignment vertical="top" wrapText="1"/>
    </xf>
    <xf numFmtId="0" fontId="5" fillId="6" borderId="0" xfId="0" applyFont="1" applyFill="1" applyAlignment="1">
      <alignment vertical="center"/>
    </xf>
    <xf numFmtId="0" fontId="5" fillId="6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top" wrapText="1"/>
    </xf>
    <xf numFmtId="167" fontId="13" fillId="2" borderId="60" xfId="1" applyNumberFormat="1" applyFont="1" applyFill="1" applyBorder="1" applyAlignment="1">
      <alignment horizontal="center" vertical="center"/>
    </xf>
    <xf numFmtId="167" fontId="13" fillId="2" borderId="64" xfId="1" applyNumberFormat="1" applyFont="1" applyFill="1" applyBorder="1" applyAlignment="1">
      <alignment horizontal="center" vertical="center"/>
    </xf>
    <xf numFmtId="0" fontId="2" fillId="0" borderId="0" xfId="0" applyFont="1"/>
    <xf numFmtId="0" fontId="2" fillId="0" borderId="19" xfId="0" applyFont="1" applyBorder="1" applyAlignment="1">
      <alignment vertical="center"/>
    </xf>
    <xf numFmtId="0" fontId="0" fillId="0" borderId="22" xfId="0" applyBorder="1"/>
    <xf numFmtId="0" fontId="2" fillId="0" borderId="20" xfId="0" applyFont="1" applyBorder="1" applyAlignment="1">
      <alignment horizontal="center" vertical="center"/>
    </xf>
    <xf numFmtId="4" fontId="2" fillId="11" borderId="37" xfId="0" applyNumberFormat="1" applyFont="1" applyFill="1" applyBorder="1" applyAlignment="1">
      <alignment horizontal="left" vertical="center"/>
    </xf>
    <xf numFmtId="4" fontId="2" fillId="11" borderId="31" xfId="0" applyNumberFormat="1" applyFont="1" applyFill="1" applyBorder="1" applyAlignment="1">
      <alignment horizontal="left" vertical="center"/>
    </xf>
    <xf numFmtId="0" fontId="1" fillId="0" borderId="0" xfId="0" applyFont="1"/>
    <xf numFmtId="44" fontId="16" fillId="7" borderId="63" xfId="1" applyFont="1" applyFill="1" applyBorder="1" applyAlignment="1">
      <alignment horizontal="right"/>
    </xf>
    <xf numFmtId="44" fontId="16" fillId="7" borderId="0" xfId="1" applyFont="1" applyFill="1" applyBorder="1" applyAlignment="1">
      <alignment horizontal="right"/>
    </xf>
    <xf numFmtId="44" fontId="16" fillId="7" borderId="59" xfId="1" applyFont="1" applyFill="1" applyBorder="1" applyAlignment="1">
      <alignment horizontal="right"/>
    </xf>
    <xf numFmtId="0" fontId="1" fillId="4" borderId="57" xfId="0" applyFont="1" applyFill="1" applyBorder="1"/>
    <xf numFmtId="0" fontId="15" fillId="0" borderId="57" xfId="0" applyFont="1" applyBorder="1"/>
    <xf numFmtId="44" fontId="16" fillId="7" borderId="6" xfId="1" applyFont="1" applyFill="1" applyBorder="1" applyAlignment="1">
      <alignment horizontal="right"/>
    </xf>
    <xf numFmtId="44" fontId="16" fillId="7" borderId="4" xfId="1" applyFont="1" applyFill="1" applyBorder="1" applyAlignment="1">
      <alignment horizontal="right"/>
    </xf>
    <xf numFmtId="0" fontId="11" fillId="0" borderId="22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2" fillId="12" borderId="30" xfId="0" applyFont="1" applyFill="1" applyBorder="1" applyAlignment="1">
      <alignment horizontal="left"/>
    </xf>
    <xf numFmtId="0" fontId="7" fillId="4" borderId="29" xfId="0" applyFont="1" applyFill="1" applyBorder="1"/>
    <xf numFmtId="0" fontId="0" fillId="0" borderId="30" xfId="0" applyBorder="1"/>
    <xf numFmtId="0" fontId="4" fillId="4" borderId="30" xfId="0" applyFont="1" applyFill="1" applyBorder="1"/>
    <xf numFmtId="17" fontId="17" fillId="15" borderId="69" xfId="0" applyNumberFormat="1" applyFont="1" applyFill="1" applyBorder="1" applyAlignment="1">
      <alignment horizontal="center" vertical="center"/>
    </xf>
    <xf numFmtId="164" fontId="0" fillId="0" borderId="0" xfId="0" applyNumberFormat="1"/>
    <xf numFmtId="165" fontId="0" fillId="0" borderId="0" xfId="0" applyNumberFormat="1"/>
  </cellXfs>
  <cellStyles count="3">
    <cellStyle name="Prozent" xfId="2" builtinId="5"/>
    <cellStyle name="Standard" xfId="0" builtinId="0"/>
    <cellStyle name="Währung" xfId="1" builtinId="4"/>
  </cellStyles>
  <dxfs count="0"/>
  <tableStyles count="0" defaultTableStyle="TableStyleMedium2" defaultPivotStyle="PivotStyleLight16"/>
  <colors>
    <mruColors>
      <color rgb="FFD9EAD3"/>
      <color rgb="FF4D4D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1311275</xdr:colOff>
      <xdr:row>0</xdr:row>
      <xdr:rowOff>399869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00" y="0"/>
          <a:ext cx="1301750" cy="4074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314C59"/>
      </a:dk1>
      <a:lt1>
        <a:srgbClr val="FFFFFF"/>
      </a:lt1>
      <a:dk2>
        <a:srgbClr val="314C59"/>
      </a:dk2>
      <a:lt2>
        <a:srgbClr val="FFFFFF"/>
      </a:lt2>
      <a:accent1>
        <a:srgbClr val="006391"/>
      </a:accent1>
      <a:accent2>
        <a:srgbClr val="E24A38"/>
      </a:accent2>
      <a:accent3>
        <a:srgbClr val="FEB929"/>
      </a:accent3>
      <a:accent4>
        <a:srgbClr val="28998B"/>
      </a:accent4>
      <a:accent5>
        <a:srgbClr val="C0DE00"/>
      </a:accent5>
      <a:accent6>
        <a:srgbClr val="F5959C"/>
      </a:accent6>
      <a:hlink>
        <a:srgbClr val="B15DBA"/>
      </a:hlink>
      <a:folHlink>
        <a:srgbClr val="B15DBA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1035"/>
  <sheetViews>
    <sheetView tabSelected="1" zoomScale="130" zoomScaleNormal="130" workbookViewId="0">
      <selection activeCell="AF23" sqref="AF23"/>
    </sheetView>
  </sheetViews>
  <sheetFormatPr baseColWidth="10" defaultColWidth="14.42578125" defaultRowHeight="15.75" customHeight="1" x14ac:dyDescent="0.2"/>
  <cols>
    <col min="1" max="1" width="0.85546875" customWidth="1"/>
    <col min="2" max="2" width="21" customWidth="1"/>
    <col min="3" max="3" width="9.85546875" bestFit="1" customWidth="1"/>
    <col min="4" max="4" width="11.85546875" bestFit="1" customWidth="1"/>
    <col min="5" max="5" width="8" bestFit="1" customWidth="1"/>
    <col min="6" max="9" width="7.85546875" customWidth="1"/>
    <col min="10" max="16" width="9" bestFit="1" customWidth="1"/>
    <col min="17" max="25" width="9" hidden="1" customWidth="1"/>
    <col min="26" max="28" width="7.85546875" hidden="1" customWidth="1"/>
    <col min="29" max="29" width="13.140625" customWidth="1"/>
    <col min="30" max="30" width="11.42578125" bestFit="1" customWidth="1"/>
    <col min="33" max="33" width="20.42578125" customWidth="1"/>
  </cols>
  <sheetData>
    <row r="1" spans="1:35" ht="32.450000000000003" customHeight="1" x14ac:dyDescent="0.2"/>
    <row r="2" spans="1:35" ht="15" thickBot="1" x14ac:dyDescent="0.35">
      <c r="A2" s="1"/>
      <c r="B2" s="2" t="s">
        <v>63</v>
      </c>
      <c r="C2" s="2"/>
      <c r="D2" s="2"/>
      <c r="E2" s="173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59"/>
    </row>
    <row r="3" spans="1:35" ht="14.25" x14ac:dyDescent="0.3">
      <c r="A3" s="1"/>
      <c r="B3" s="174"/>
      <c r="C3" s="176" t="s">
        <v>0</v>
      </c>
      <c r="D3" s="176"/>
      <c r="E3" s="72">
        <v>1</v>
      </c>
      <c r="F3" s="72">
        <v>2</v>
      </c>
      <c r="G3" s="73">
        <v>3</v>
      </c>
      <c r="H3" s="72">
        <v>4</v>
      </c>
      <c r="I3" s="72">
        <v>5</v>
      </c>
      <c r="J3" s="73">
        <v>6</v>
      </c>
      <c r="K3" s="72">
        <v>7</v>
      </c>
      <c r="L3" s="72">
        <v>8</v>
      </c>
      <c r="M3" s="73">
        <v>9</v>
      </c>
      <c r="N3" s="72">
        <v>10</v>
      </c>
      <c r="O3" s="72">
        <v>11</v>
      </c>
      <c r="P3" s="73">
        <v>12</v>
      </c>
      <c r="Q3" s="72">
        <v>13</v>
      </c>
      <c r="R3" s="72">
        <v>14</v>
      </c>
      <c r="S3" s="73">
        <v>15</v>
      </c>
      <c r="T3" s="72">
        <v>16</v>
      </c>
      <c r="U3" s="72">
        <v>17</v>
      </c>
      <c r="V3" s="73">
        <v>18</v>
      </c>
      <c r="W3" s="72">
        <v>19</v>
      </c>
      <c r="X3" s="72">
        <v>20</v>
      </c>
      <c r="Y3" s="73">
        <v>21</v>
      </c>
      <c r="Z3" s="72">
        <v>22</v>
      </c>
      <c r="AA3" s="72">
        <v>23</v>
      </c>
      <c r="AB3" s="73">
        <v>24</v>
      </c>
      <c r="AC3" s="72"/>
      <c r="AD3" s="53"/>
    </row>
    <row r="4" spans="1:35" ht="14.25" x14ac:dyDescent="0.3">
      <c r="A4" s="1"/>
      <c r="B4" s="175"/>
      <c r="C4" s="155"/>
      <c r="D4" s="155"/>
      <c r="E4" s="193">
        <v>45689</v>
      </c>
      <c r="F4" s="193">
        <v>45717</v>
      </c>
      <c r="G4" s="193">
        <v>45748</v>
      </c>
      <c r="H4" s="193">
        <v>45778</v>
      </c>
      <c r="I4" s="193">
        <v>45809</v>
      </c>
      <c r="J4" s="193">
        <v>45839</v>
      </c>
      <c r="K4" s="193">
        <v>45870</v>
      </c>
      <c r="L4" s="193">
        <v>45901</v>
      </c>
      <c r="M4" s="193">
        <v>45931</v>
      </c>
      <c r="N4" s="193">
        <v>45962</v>
      </c>
      <c r="O4" s="193">
        <v>45992</v>
      </c>
      <c r="P4" s="193">
        <v>46023</v>
      </c>
      <c r="Q4" s="38" t="s">
        <v>1</v>
      </c>
      <c r="R4" s="38" t="s">
        <v>1</v>
      </c>
      <c r="S4" s="39" t="s">
        <v>1</v>
      </c>
      <c r="T4" s="38" t="s">
        <v>1</v>
      </c>
      <c r="U4" s="38" t="s">
        <v>1</v>
      </c>
      <c r="V4" s="39" t="s">
        <v>1</v>
      </c>
      <c r="W4" s="38" t="s">
        <v>1</v>
      </c>
      <c r="X4" s="38" t="s">
        <v>1</v>
      </c>
      <c r="Y4" s="39" t="s">
        <v>1</v>
      </c>
      <c r="Z4" s="38" t="s">
        <v>1</v>
      </c>
      <c r="AA4" s="38" t="s">
        <v>1</v>
      </c>
      <c r="AB4" s="39" t="s">
        <v>1</v>
      </c>
      <c r="AC4" s="155" t="s">
        <v>2</v>
      </c>
      <c r="AD4" s="146" t="s">
        <v>45</v>
      </c>
    </row>
    <row r="5" spans="1:35" ht="15" x14ac:dyDescent="0.3">
      <c r="A5" s="1"/>
      <c r="B5" s="74" t="s">
        <v>3</v>
      </c>
      <c r="C5" s="3"/>
      <c r="D5" s="3"/>
      <c r="E5" s="17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59"/>
      <c r="V5" s="159"/>
      <c r="W5" s="159"/>
      <c r="X5" s="159"/>
      <c r="Y5" s="159"/>
      <c r="Z5" s="159"/>
      <c r="AA5" s="159"/>
      <c r="AB5" s="159"/>
      <c r="AC5" s="155"/>
      <c r="AD5" s="146"/>
    </row>
    <row r="6" spans="1:35" ht="14.25" x14ac:dyDescent="0.3">
      <c r="A6" s="1"/>
      <c r="B6" s="75" t="s">
        <v>48</v>
      </c>
      <c r="C6" s="67" t="s">
        <v>49</v>
      </c>
      <c r="D6" s="68" t="s">
        <v>37</v>
      </c>
      <c r="E6" s="142" t="s">
        <v>50</v>
      </c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  <c r="W6" s="142"/>
      <c r="X6" s="142"/>
      <c r="Y6" s="142"/>
      <c r="Z6" s="142"/>
      <c r="AA6" s="142"/>
      <c r="AB6" s="142"/>
      <c r="AC6" s="61"/>
      <c r="AD6" s="89"/>
    </row>
    <row r="7" spans="1:35" ht="14.25" x14ac:dyDescent="0.3">
      <c r="A7" s="1"/>
      <c r="B7" s="54" t="s">
        <v>4</v>
      </c>
      <c r="C7" s="25">
        <v>310</v>
      </c>
      <c r="D7" s="21">
        <f>C7-D8</f>
        <v>310</v>
      </c>
      <c r="E7" s="29">
        <v>18</v>
      </c>
      <c r="F7" s="29">
        <v>18</v>
      </c>
      <c r="G7" s="29">
        <v>18</v>
      </c>
      <c r="H7" s="29">
        <v>18</v>
      </c>
      <c r="I7" s="29">
        <v>18</v>
      </c>
      <c r="J7" s="29">
        <v>18</v>
      </c>
      <c r="K7" s="29">
        <v>18</v>
      </c>
      <c r="L7" s="29">
        <v>18</v>
      </c>
      <c r="M7" s="29">
        <v>18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40">
        <v>0</v>
      </c>
      <c r="T7" s="29">
        <v>0</v>
      </c>
      <c r="U7" s="29">
        <v>0</v>
      </c>
      <c r="V7" s="40">
        <v>0</v>
      </c>
      <c r="W7" s="29">
        <v>0</v>
      </c>
      <c r="X7" s="29">
        <v>0</v>
      </c>
      <c r="Y7" s="40">
        <v>0</v>
      </c>
      <c r="Z7" s="29">
        <v>0</v>
      </c>
      <c r="AA7" s="29">
        <v>0</v>
      </c>
      <c r="AB7" s="40">
        <v>0</v>
      </c>
      <c r="AC7" s="36">
        <f>SUM(E7:AB7)*D7</f>
        <v>50220</v>
      </c>
      <c r="AD7" s="147">
        <f>AC7</f>
        <v>50220</v>
      </c>
    </row>
    <row r="8" spans="1:35" ht="14.25" x14ac:dyDescent="0.3">
      <c r="A8" s="1"/>
      <c r="B8" s="55" t="s">
        <v>34</v>
      </c>
      <c r="C8" s="26">
        <v>0</v>
      </c>
      <c r="D8" s="22">
        <f>C8*C7</f>
        <v>0</v>
      </c>
      <c r="E8" s="41">
        <f>E7*$D$8</f>
        <v>0</v>
      </c>
      <c r="F8" s="41">
        <f t="shared" ref="F8:AB8" si="0">F7*$D$8</f>
        <v>0</v>
      </c>
      <c r="G8" s="42">
        <f t="shared" si="0"/>
        <v>0</v>
      </c>
      <c r="H8" s="41">
        <f t="shared" si="0"/>
        <v>0</v>
      </c>
      <c r="I8" s="41">
        <f t="shared" si="0"/>
        <v>0</v>
      </c>
      <c r="J8" s="42">
        <f t="shared" si="0"/>
        <v>0</v>
      </c>
      <c r="K8" s="41">
        <f t="shared" si="0"/>
        <v>0</v>
      </c>
      <c r="L8" s="41">
        <f t="shared" si="0"/>
        <v>0</v>
      </c>
      <c r="M8" s="42">
        <f t="shared" si="0"/>
        <v>0</v>
      </c>
      <c r="N8" s="41">
        <f t="shared" si="0"/>
        <v>0</v>
      </c>
      <c r="O8" s="41">
        <f t="shared" si="0"/>
        <v>0</v>
      </c>
      <c r="P8" s="42">
        <f t="shared" si="0"/>
        <v>0</v>
      </c>
      <c r="Q8" s="41">
        <f t="shared" si="0"/>
        <v>0</v>
      </c>
      <c r="R8" s="41">
        <f t="shared" si="0"/>
        <v>0</v>
      </c>
      <c r="S8" s="42">
        <f t="shared" si="0"/>
        <v>0</v>
      </c>
      <c r="T8" s="41">
        <f t="shared" si="0"/>
        <v>0</v>
      </c>
      <c r="U8" s="41">
        <f t="shared" si="0"/>
        <v>0</v>
      </c>
      <c r="V8" s="42">
        <f t="shared" si="0"/>
        <v>0</v>
      </c>
      <c r="W8" s="41">
        <f t="shared" si="0"/>
        <v>0</v>
      </c>
      <c r="X8" s="41">
        <f t="shared" si="0"/>
        <v>0</v>
      </c>
      <c r="Y8" s="42">
        <f t="shared" si="0"/>
        <v>0</v>
      </c>
      <c r="Z8" s="41">
        <f t="shared" si="0"/>
        <v>0</v>
      </c>
      <c r="AA8" s="41">
        <f t="shared" si="0"/>
        <v>0</v>
      </c>
      <c r="AB8" s="42">
        <f t="shared" si="0"/>
        <v>0</v>
      </c>
      <c r="AC8" s="37">
        <f t="shared" ref="AC8:AC24" si="1">SUM(E8:AB8)</f>
        <v>0</v>
      </c>
      <c r="AD8" s="148"/>
    </row>
    <row r="9" spans="1:35" ht="14.25" x14ac:dyDescent="0.3">
      <c r="A9" s="1"/>
      <c r="B9" s="54" t="s">
        <v>5</v>
      </c>
      <c r="C9" s="27">
        <v>280</v>
      </c>
      <c r="D9" s="23">
        <f>C9-D10</f>
        <v>280</v>
      </c>
      <c r="E9" s="30">
        <v>5</v>
      </c>
      <c r="F9" s="30">
        <v>5</v>
      </c>
      <c r="G9" s="30">
        <v>5</v>
      </c>
      <c r="H9" s="30">
        <v>5</v>
      </c>
      <c r="I9" s="30">
        <v>5</v>
      </c>
      <c r="J9" s="30">
        <v>5</v>
      </c>
      <c r="K9" s="30">
        <v>5</v>
      </c>
      <c r="L9" s="30">
        <v>5</v>
      </c>
      <c r="M9" s="30">
        <v>5</v>
      </c>
      <c r="N9" s="30">
        <v>0</v>
      </c>
      <c r="O9" s="30">
        <v>0</v>
      </c>
      <c r="P9" s="30">
        <v>0</v>
      </c>
      <c r="Q9" s="30">
        <v>0</v>
      </c>
      <c r="R9" s="30">
        <v>0</v>
      </c>
      <c r="S9" s="43">
        <v>0</v>
      </c>
      <c r="T9" s="30">
        <v>0</v>
      </c>
      <c r="U9" s="30">
        <v>0</v>
      </c>
      <c r="V9" s="43">
        <v>0</v>
      </c>
      <c r="W9" s="30">
        <v>0</v>
      </c>
      <c r="X9" s="30">
        <v>0</v>
      </c>
      <c r="Y9" s="43">
        <v>0</v>
      </c>
      <c r="Z9" s="30">
        <v>0</v>
      </c>
      <c r="AA9" s="30">
        <v>0</v>
      </c>
      <c r="AB9" s="43">
        <v>0</v>
      </c>
      <c r="AC9" s="36">
        <f>SUM(E9:AB9)*D9</f>
        <v>12600</v>
      </c>
      <c r="AD9" s="147">
        <f>AC9</f>
        <v>12600</v>
      </c>
    </row>
    <row r="10" spans="1:35" ht="14.25" x14ac:dyDescent="0.3">
      <c r="A10" s="1"/>
      <c r="B10" s="55" t="s">
        <v>34</v>
      </c>
      <c r="C10" s="26">
        <v>0</v>
      </c>
      <c r="D10" s="22">
        <f>C10*C9</f>
        <v>0</v>
      </c>
      <c r="E10" s="41">
        <f>E9*$D$10</f>
        <v>0</v>
      </c>
      <c r="F10" s="41">
        <f t="shared" ref="F10:AB10" si="2">F9*$D$10</f>
        <v>0</v>
      </c>
      <c r="G10" s="42">
        <f t="shared" si="2"/>
        <v>0</v>
      </c>
      <c r="H10" s="41">
        <f t="shared" si="2"/>
        <v>0</v>
      </c>
      <c r="I10" s="41">
        <f t="shared" si="2"/>
        <v>0</v>
      </c>
      <c r="J10" s="42">
        <f t="shared" si="2"/>
        <v>0</v>
      </c>
      <c r="K10" s="41">
        <f t="shared" si="2"/>
        <v>0</v>
      </c>
      <c r="L10" s="41">
        <f t="shared" si="2"/>
        <v>0</v>
      </c>
      <c r="M10" s="42">
        <f t="shared" si="2"/>
        <v>0</v>
      </c>
      <c r="N10" s="41">
        <f t="shared" si="2"/>
        <v>0</v>
      </c>
      <c r="O10" s="41">
        <f t="shared" si="2"/>
        <v>0</v>
      </c>
      <c r="P10" s="42">
        <f t="shared" si="2"/>
        <v>0</v>
      </c>
      <c r="Q10" s="41">
        <f t="shared" si="2"/>
        <v>0</v>
      </c>
      <c r="R10" s="41">
        <f t="shared" si="2"/>
        <v>0</v>
      </c>
      <c r="S10" s="42">
        <f t="shared" si="2"/>
        <v>0</v>
      </c>
      <c r="T10" s="41">
        <f t="shared" si="2"/>
        <v>0</v>
      </c>
      <c r="U10" s="41">
        <f t="shared" si="2"/>
        <v>0</v>
      </c>
      <c r="V10" s="42">
        <f t="shared" si="2"/>
        <v>0</v>
      </c>
      <c r="W10" s="41">
        <f t="shared" si="2"/>
        <v>0</v>
      </c>
      <c r="X10" s="41">
        <f t="shared" si="2"/>
        <v>0</v>
      </c>
      <c r="Y10" s="42">
        <f t="shared" si="2"/>
        <v>0</v>
      </c>
      <c r="Z10" s="41">
        <f t="shared" si="2"/>
        <v>0</v>
      </c>
      <c r="AA10" s="41">
        <f t="shared" si="2"/>
        <v>0</v>
      </c>
      <c r="AB10" s="42">
        <f t="shared" si="2"/>
        <v>0</v>
      </c>
      <c r="AC10" s="37">
        <f t="shared" si="1"/>
        <v>0</v>
      </c>
      <c r="AD10" s="148"/>
    </row>
    <row r="11" spans="1:35" ht="14.25" x14ac:dyDescent="0.3">
      <c r="A11" s="1"/>
      <c r="B11" s="56" t="s">
        <v>6</v>
      </c>
      <c r="C11" s="27">
        <v>280</v>
      </c>
      <c r="D11" s="23">
        <f>C11-D12</f>
        <v>280</v>
      </c>
      <c r="E11" s="30">
        <v>3</v>
      </c>
      <c r="F11" s="30">
        <v>3</v>
      </c>
      <c r="G11" s="30">
        <v>3</v>
      </c>
      <c r="H11" s="30">
        <v>3</v>
      </c>
      <c r="I11" s="30">
        <v>3</v>
      </c>
      <c r="J11" s="30">
        <v>3</v>
      </c>
      <c r="K11" s="30">
        <v>3</v>
      </c>
      <c r="L11" s="30">
        <v>3</v>
      </c>
      <c r="M11" s="30">
        <v>3</v>
      </c>
      <c r="N11" s="30">
        <v>0</v>
      </c>
      <c r="O11" s="30">
        <v>0</v>
      </c>
      <c r="P11" s="30">
        <v>0</v>
      </c>
      <c r="Q11" s="30">
        <v>0</v>
      </c>
      <c r="R11" s="30">
        <v>0</v>
      </c>
      <c r="S11" s="43">
        <v>0</v>
      </c>
      <c r="T11" s="30">
        <v>0</v>
      </c>
      <c r="U11" s="30">
        <v>0</v>
      </c>
      <c r="V11" s="43">
        <v>0</v>
      </c>
      <c r="W11" s="30">
        <v>0</v>
      </c>
      <c r="X11" s="30">
        <v>0</v>
      </c>
      <c r="Y11" s="43">
        <v>0</v>
      </c>
      <c r="Z11" s="30">
        <v>0</v>
      </c>
      <c r="AA11" s="30">
        <v>0</v>
      </c>
      <c r="AB11" s="43">
        <v>0</v>
      </c>
      <c r="AC11" s="36">
        <f>SUM(E11:AB11)*D11</f>
        <v>7560</v>
      </c>
      <c r="AD11" s="147">
        <f>AC11</f>
        <v>7560</v>
      </c>
    </row>
    <row r="12" spans="1:35" ht="14.25" x14ac:dyDescent="0.3">
      <c r="A12" s="1"/>
      <c r="B12" s="55" t="s">
        <v>34</v>
      </c>
      <c r="C12" s="26">
        <v>0</v>
      </c>
      <c r="D12" s="22">
        <f>C12*C11</f>
        <v>0</v>
      </c>
      <c r="E12" s="41">
        <f>E11*$D$12</f>
        <v>0</v>
      </c>
      <c r="F12" s="41">
        <f t="shared" ref="F12:AB12" si="3">F11*$D$12</f>
        <v>0</v>
      </c>
      <c r="G12" s="42">
        <f t="shared" si="3"/>
        <v>0</v>
      </c>
      <c r="H12" s="41">
        <f t="shared" si="3"/>
        <v>0</v>
      </c>
      <c r="I12" s="41">
        <f t="shared" si="3"/>
        <v>0</v>
      </c>
      <c r="J12" s="42">
        <f t="shared" si="3"/>
        <v>0</v>
      </c>
      <c r="K12" s="41">
        <f t="shared" si="3"/>
        <v>0</v>
      </c>
      <c r="L12" s="41">
        <f t="shared" si="3"/>
        <v>0</v>
      </c>
      <c r="M12" s="42">
        <f t="shared" si="3"/>
        <v>0</v>
      </c>
      <c r="N12" s="41">
        <f t="shared" si="3"/>
        <v>0</v>
      </c>
      <c r="O12" s="41">
        <f t="shared" si="3"/>
        <v>0</v>
      </c>
      <c r="P12" s="42">
        <f t="shared" si="3"/>
        <v>0</v>
      </c>
      <c r="Q12" s="41">
        <f t="shared" si="3"/>
        <v>0</v>
      </c>
      <c r="R12" s="41">
        <f t="shared" si="3"/>
        <v>0</v>
      </c>
      <c r="S12" s="42">
        <f t="shared" si="3"/>
        <v>0</v>
      </c>
      <c r="T12" s="41">
        <f t="shared" si="3"/>
        <v>0</v>
      </c>
      <c r="U12" s="41">
        <f t="shared" si="3"/>
        <v>0</v>
      </c>
      <c r="V12" s="42">
        <f t="shared" si="3"/>
        <v>0</v>
      </c>
      <c r="W12" s="41">
        <f t="shared" si="3"/>
        <v>0</v>
      </c>
      <c r="X12" s="41">
        <f t="shared" si="3"/>
        <v>0</v>
      </c>
      <c r="Y12" s="42">
        <f t="shared" si="3"/>
        <v>0</v>
      </c>
      <c r="Z12" s="41">
        <f t="shared" si="3"/>
        <v>0</v>
      </c>
      <c r="AA12" s="41">
        <f t="shared" si="3"/>
        <v>0</v>
      </c>
      <c r="AB12" s="42">
        <f t="shared" si="3"/>
        <v>0</v>
      </c>
      <c r="AC12" s="37">
        <f t="shared" si="1"/>
        <v>0</v>
      </c>
      <c r="AD12" s="148"/>
    </row>
    <row r="13" spans="1:35" ht="14.25" x14ac:dyDescent="0.3">
      <c r="A13" s="1"/>
      <c r="B13" s="54" t="s">
        <v>7</v>
      </c>
      <c r="C13" s="27">
        <v>280</v>
      </c>
      <c r="D13" s="23">
        <f>C13-D14</f>
        <v>280</v>
      </c>
      <c r="E13" s="30">
        <v>10</v>
      </c>
      <c r="F13" s="30">
        <v>10</v>
      </c>
      <c r="G13" s="30">
        <v>10</v>
      </c>
      <c r="H13" s="30">
        <v>10</v>
      </c>
      <c r="I13" s="30">
        <v>10</v>
      </c>
      <c r="J13" s="30">
        <v>10</v>
      </c>
      <c r="K13" s="30">
        <v>10</v>
      </c>
      <c r="L13" s="30">
        <v>10</v>
      </c>
      <c r="M13" s="30">
        <v>10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  <c r="S13" s="43">
        <v>0</v>
      </c>
      <c r="T13" s="30">
        <v>0</v>
      </c>
      <c r="U13" s="30">
        <v>0</v>
      </c>
      <c r="V13" s="43">
        <v>0</v>
      </c>
      <c r="W13" s="30">
        <v>0</v>
      </c>
      <c r="X13" s="30">
        <v>0</v>
      </c>
      <c r="Y13" s="43">
        <v>0</v>
      </c>
      <c r="Z13" s="30">
        <v>0</v>
      </c>
      <c r="AA13" s="30">
        <v>0</v>
      </c>
      <c r="AB13" s="43">
        <v>0</v>
      </c>
      <c r="AC13" s="36">
        <f>SUM(E13:AB13)*D13</f>
        <v>25200</v>
      </c>
      <c r="AD13" s="147">
        <f>AC13</f>
        <v>25200</v>
      </c>
      <c r="AG13" t="s">
        <v>67</v>
      </c>
      <c r="AH13">
        <f>13666.66*4</f>
        <v>54666.64</v>
      </c>
      <c r="AI13">
        <f>AH13/AH23</f>
        <v>0.40349344797670328</v>
      </c>
    </row>
    <row r="14" spans="1:35" ht="14.25" x14ac:dyDescent="0.3">
      <c r="A14" s="1"/>
      <c r="B14" s="55" t="s">
        <v>34</v>
      </c>
      <c r="C14" s="26">
        <v>0</v>
      </c>
      <c r="D14" s="22">
        <f>C14*C13</f>
        <v>0</v>
      </c>
      <c r="E14" s="41">
        <f>E13*$D$14</f>
        <v>0</v>
      </c>
      <c r="F14" s="41">
        <f t="shared" ref="F14:AB14" si="4">F13*$D$14</f>
        <v>0</v>
      </c>
      <c r="G14" s="42">
        <f t="shared" si="4"/>
        <v>0</v>
      </c>
      <c r="H14" s="41">
        <f t="shared" si="4"/>
        <v>0</v>
      </c>
      <c r="I14" s="41">
        <f t="shared" si="4"/>
        <v>0</v>
      </c>
      <c r="J14" s="42">
        <f t="shared" si="4"/>
        <v>0</v>
      </c>
      <c r="K14" s="41">
        <f t="shared" si="4"/>
        <v>0</v>
      </c>
      <c r="L14" s="41">
        <f t="shared" si="4"/>
        <v>0</v>
      </c>
      <c r="M14" s="42">
        <f t="shared" si="4"/>
        <v>0</v>
      </c>
      <c r="N14" s="41">
        <f t="shared" si="4"/>
        <v>0</v>
      </c>
      <c r="O14" s="41">
        <f t="shared" si="4"/>
        <v>0</v>
      </c>
      <c r="P14" s="42">
        <f t="shared" si="4"/>
        <v>0</v>
      </c>
      <c r="Q14" s="41">
        <f t="shared" si="4"/>
        <v>0</v>
      </c>
      <c r="R14" s="41">
        <f t="shared" si="4"/>
        <v>0</v>
      </c>
      <c r="S14" s="42">
        <f t="shared" si="4"/>
        <v>0</v>
      </c>
      <c r="T14" s="41">
        <f t="shared" si="4"/>
        <v>0</v>
      </c>
      <c r="U14" s="41">
        <f t="shared" si="4"/>
        <v>0</v>
      </c>
      <c r="V14" s="42">
        <f t="shared" si="4"/>
        <v>0</v>
      </c>
      <c r="W14" s="41">
        <f t="shared" si="4"/>
        <v>0</v>
      </c>
      <c r="X14" s="41">
        <f t="shared" si="4"/>
        <v>0</v>
      </c>
      <c r="Y14" s="42">
        <f t="shared" si="4"/>
        <v>0</v>
      </c>
      <c r="Z14" s="41">
        <f t="shared" si="4"/>
        <v>0</v>
      </c>
      <c r="AA14" s="41">
        <f t="shared" si="4"/>
        <v>0</v>
      </c>
      <c r="AB14" s="42">
        <f t="shared" si="4"/>
        <v>0</v>
      </c>
      <c r="AC14" s="37">
        <f t="shared" si="1"/>
        <v>0</v>
      </c>
      <c r="AD14" s="148"/>
      <c r="AG14" t="s">
        <v>68</v>
      </c>
      <c r="AH14">
        <f>13075.03</f>
        <v>13075.03</v>
      </c>
      <c r="AI14">
        <f>AH14/AH23</f>
        <v>9.6506552023296749E-2</v>
      </c>
    </row>
    <row r="15" spans="1:35" ht="14.25" x14ac:dyDescent="0.3">
      <c r="A15" s="1"/>
      <c r="B15" s="56" t="s">
        <v>8</v>
      </c>
      <c r="C15" s="27">
        <v>330</v>
      </c>
      <c r="D15" s="23">
        <f>C15-D16</f>
        <v>330</v>
      </c>
      <c r="E15" s="30">
        <v>4</v>
      </c>
      <c r="F15" s="30">
        <v>4</v>
      </c>
      <c r="G15" s="30">
        <v>4</v>
      </c>
      <c r="H15" s="30">
        <v>4</v>
      </c>
      <c r="I15" s="30">
        <v>4</v>
      </c>
      <c r="J15" s="30">
        <v>4</v>
      </c>
      <c r="K15" s="30">
        <v>4</v>
      </c>
      <c r="L15" s="30">
        <v>4</v>
      </c>
      <c r="M15" s="30">
        <v>4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  <c r="S15" s="43">
        <v>0</v>
      </c>
      <c r="T15" s="30">
        <v>0</v>
      </c>
      <c r="U15" s="30">
        <v>0</v>
      </c>
      <c r="V15" s="43">
        <v>0</v>
      </c>
      <c r="W15" s="30">
        <v>0</v>
      </c>
      <c r="X15" s="30">
        <v>0</v>
      </c>
      <c r="Y15" s="43">
        <v>0</v>
      </c>
      <c r="Z15" s="30">
        <v>0</v>
      </c>
      <c r="AA15" s="30">
        <v>0</v>
      </c>
      <c r="AB15" s="43">
        <v>0</v>
      </c>
      <c r="AC15" s="36">
        <f>SUM(E15:AB15)*D15</f>
        <v>11880</v>
      </c>
      <c r="AD15" s="147">
        <f>AC15</f>
        <v>11880</v>
      </c>
      <c r="AG15" t="s">
        <v>69</v>
      </c>
      <c r="AH15">
        <f>AH14+AH13</f>
        <v>67741.67</v>
      </c>
      <c r="AI15">
        <f>AH15/AH23</f>
        <v>0.5</v>
      </c>
    </row>
    <row r="16" spans="1:35" ht="14.25" x14ac:dyDescent="0.3">
      <c r="A16" s="1"/>
      <c r="B16" s="55" t="s">
        <v>34</v>
      </c>
      <c r="C16" s="26">
        <v>0</v>
      </c>
      <c r="D16" s="22">
        <f>C16*C15</f>
        <v>0</v>
      </c>
      <c r="E16" s="41">
        <f>E15*$D$16</f>
        <v>0</v>
      </c>
      <c r="F16" s="41">
        <f t="shared" ref="F16:AB16" si="5">F15*$D$16</f>
        <v>0</v>
      </c>
      <c r="G16" s="42">
        <f t="shared" si="5"/>
        <v>0</v>
      </c>
      <c r="H16" s="41">
        <f t="shared" si="5"/>
        <v>0</v>
      </c>
      <c r="I16" s="41">
        <f t="shared" si="5"/>
        <v>0</v>
      </c>
      <c r="J16" s="42">
        <f t="shared" si="5"/>
        <v>0</v>
      </c>
      <c r="K16" s="41">
        <f t="shared" si="5"/>
        <v>0</v>
      </c>
      <c r="L16" s="41">
        <f t="shared" si="5"/>
        <v>0</v>
      </c>
      <c r="M16" s="42">
        <f t="shared" si="5"/>
        <v>0</v>
      </c>
      <c r="N16" s="41">
        <f t="shared" si="5"/>
        <v>0</v>
      </c>
      <c r="O16" s="41">
        <f t="shared" si="5"/>
        <v>0</v>
      </c>
      <c r="P16" s="42">
        <f t="shared" si="5"/>
        <v>0</v>
      </c>
      <c r="Q16" s="41">
        <f t="shared" si="5"/>
        <v>0</v>
      </c>
      <c r="R16" s="41">
        <f t="shared" si="5"/>
        <v>0</v>
      </c>
      <c r="S16" s="42">
        <f t="shared" si="5"/>
        <v>0</v>
      </c>
      <c r="T16" s="41">
        <f t="shared" si="5"/>
        <v>0</v>
      </c>
      <c r="U16" s="41">
        <f t="shared" si="5"/>
        <v>0</v>
      </c>
      <c r="V16" s="42">
        <f t="shared" si="5"/>
        <v>0</v>
      </c>
      <c r="W16" s="41">
        <f t="shared" si="5"/>
        <v>0</v>
      </c>
      <c r="X16" s="41">
        <f t="shared" si="5"/>
        <v>0</v>
      </c>
      <c r="Y16" s="42">
        <f t="shared" si="5"/>
        <v>0</v>
      </c>
      <c r="Z16" s="41">
        <f t="shared" si="5"/>
        <v>0</v>
      </c>
      <c r="AA16" s="41">
        <f t="shared" si="5"/>
        <v>0</v>
      </c>
      <c r="AB16" s="42">
        <f t="shared" si="5"/>
        <v>0</v>
      </c>
      <c r="AC16" s="37">
        <f t="shared" si="1"/>
        <v>0</v>
      </c>
      <c r="AD16" s="148"/>
    </row>
    <row r="17" spans="1:34" ht="14.25" hidden="1" x14ac:dyDescent="0.3">
      <c r="A17" s="1"/>
      <c r="B17" s="57" t="s">
        <v>9</v>
      </c>
      <c r="C17" s="27">
        <v>260</v>
      </c>
      <c r="D17" s="23">
        <f>C17-D18</f>
        <v>260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O17" s="30">
        <v>0</v>
      </c>
      <c r="P17" s="30">
        <v>0</v>
      </c>
      <c r="Q17" s="30">
        <v>0</v>
      </c>
      <c r="R17" s="30">
        <v>0</v>
      </c>
      <c r="S17" s="43">
        <v>0</v>
      </c>
      <c r="T17" s="30">
        <v>0</v>
      </c>
      <c r="U17" s="30">
        <v>0</v>
      </c>
      <c r="V17" s="43">
        <v>0</v>
      </c>
      <c r="W17" s="30">
        <v>0</v>
      </c>
      <c r="X17" s="30">
        <v>0</v>
      </c>
      <c r="Y17" s="43">
        <v>0</v>
      </c>
      <c r="Z17" s="30">
        <v>0</v>
      </c>
      <c r="AA17" s="30">
        <v>0</v>
      </c>
      <c r="AB17" s="43">
        <v>0</v>
      </c>
      <c r="AC17" s="36">
        <f>SUM(E17:AB17)*D17</f>
        <v>0</v>
      </c>
      <c r="AD17" s="147">
        <v>0</v>
      </c>
    </row>
    <row r="18" spans="1:34" ht="14.25" hidden="1" x14ac:dyDescent="0.3">
      <c r="A18" s="1"/>
      <c r="B18" s="55" t="s">
        <v>34</v>
      </c>
      <c r="C18" s="26">
        <v>0</v>
      </c>
      <c r="D18" s="22">
        <f>C18*C17</f>
        <v>0</v>
      </c>
      <c r="E18" s="41">
        <f>E17*$D$18</f>
        <v>0</v>
      </c>
      <c r="F18" s="41">
        <f t="shared" ref="F18:AB18" si="6">F17*$D$18</f>
        <v>0</v>
      </c>
      <c r="G18" s="42">
        <f t="shared" si="6"/>
        <v>0</v>
      </c>
      <c r="H18" s="41">
        <f t="shared" si="6"/>
        <v>0</v>
      </c>
      <c r="I18" s="41">
        <f t="shared" si="6"/>
        <v>0</v>
      </c>
      <c r="J18" s="42">
        <f t="shared" si="6"/>
        <v>0</v>
      </c>
      <c r="K18" s="41">
        <f t="shared" si="6"/>
        <v>0</v>
      </c>
      <c r="L18" s="41">
        <f t="shared" si="6"/>
        <v>0</v>
      </c>
      <c r="M18" s="42">
        <f t="shared" si="6"/>
        <v>0</v>
      </c>
      <c r="N18" s="41">
        <f t="shared" si="6"/>
        <v>0</v>
      </c>
      <c r="O18" s="41">
        <f t="shared" si="6"/>
        <v>0</v>
      </c>
      <c r="P18" s="42">
        <f t="shared" si="6"/>
        <v>0</v>
      </c>
      <c r="Q18" s="41">
        <f t="shared" si="6"/>
        <v>0</v>
      </c>
      <c r="R18" s="41">
        <f t="shared" si="6"/>
        <v>0</v>
      </c>
      <c r="S18" s="42">
        <f t="shared" si="6"/>
        <v>0</v>
      </c>
      <c r="T18" s="41">
        <f t="shared" si="6"/>
        <v>0</v>
      </c>
      <c r="U18" s="41">
        <f t="shared" si="6"/>
        <v>0</v>
      </c>
      <c r="V18" s="42">
        <f t="shared" si="6"/>
        <v>0</v>
      </c>
      <c r="W18" s="41">
        <f t="shared" si="6"/>
        <v>0</v>
      </c>
      <c r="X18" s="41">
        <f t="shared" si="6"/>
        <v>0</v>
      </c>
      <c r="Y18" s="42">
        <f t="shared" si="6"/>
        <v>0</v>
      </c>
      <c r="Z18" s="41">
        <f t="shared" si="6"/>
        <v>0</v>
      </c>
      <c r="AA18" s="41">
        <f t="shared" si="6"/>
        <v>0</v>
      </c>
      <c r="AB18" s="42">
        <f t="shared" si="6"/>
        <v>0</v>
      </c>
      <c r="AC18" s="37">
        <f t="shared" si="1"/>
        <v>0</v>
      </c>
      <c r="AD18" s="148"/>
    </row>
    <row r="19" spans="1:34" ht="14.25" hidden="1" x14ac:dyDescent="0.3">
      <c r="A19" s="1"/>
      <c r="B19" s="56" t="s">
        <v>10</v>
      </c>
      <c r="C19" s="27">
        <v>0</v>
      </c>
      <c r="D19" s="23">
        <f>C19-D20</f>
        <v>0</v>
      </c>
      <c r="E19" s="30">
        <v>0</v>
      </c>
      <c r="F19" s="30">
        <v>0</v>
      </c>
      <c r="G19" s="43">
        <v>0</v>
      </c>
      <c r="H19" s="30">
        <v>0</v>
      </c>
      <c r="I19" s="30">
        <v>0</v>
      </c>
      <c r="J19" s="43">
        <v>0</v>
      </c>
      <c r="K19" s="30">
        <v>0</v>
      </c>
      <c r="L19" s="30">
        <v>0</v>
      </c>
      <c r="M19" s="43">
        <v>0</v>
      </c>
      <c r="N19" s="30">
        <v>0</v>
      </c>
      <c r="O19" s="30">
        <v>0</v>
      </c>
      <c r="P19" s="43">
        <v>0</v>
      </c>
      <c r="Q19" s="30">
        <v>0</v>
      </c>
      <c r="R19" s="30">
        <v>0</v>
      </c>
      <c r="S19" s="43">
        <v>0</v>
      </c>
      <c r="T19" s="30">
        <v>0</v>
      </c>
      <c r="U19" s="30">
        <v>0</v>
      </c>
      <c r="V19" s="43">
        <v>0</v>
      </c>
      <c r="W19" s="30">
        <v>0</v>
      </c>
      <c r="X19" s="30">
        <v>0</v>
      </c>
      <c r="Y19" s="43">
        <v>0</v>
      </c>
      <c r="Z19" s="30">
        <v>0</v>
      </c>
      <c r="AA19" s="30">
        <v>0</v>
      </c>
      <c r="AB19" s="43">
        <v>0</v>
      </c>
      <c r="AC19" s="36">
        <f>SUM(E19:AB19)*D19</f>
        <v>0</v>
      </c>
      <c r="AD19" s="147">
        <v>0</v>
      </c>
    </row>
    <row r="20" spans="1:34" ht="14.25" hidden="1" x14ac:dyDescent="0.3">
      <c r="A20" s="1"/>
      <c r="B20" s="55" t="s">
        <v>34</v>
      </c>
      <c r="C20" s="26">
        <v>0</v>
      </c>
      <c r="D20" s="22">
        <f>C20*C19</f>
        <v>0</v>
      </c>
      <c r="E20" s="41">
        <f>E19*$D$20</f>
        <v>0</v>
      </c>
      <c r="F20" s="41">
        <f t="shared" ref="F20:AB20" si="7">F19*$D$20</f>
        <v>0</v>
      </c>
      <c r="G20" s="42">
        <f t="shared" si="7"/>
        <v>0</v>
      </c>
      <c r="H20" s="41">
        <f t="shared" si="7"/>
        <v>0</v>
      </c>
      <c r="I20" s="41">
        <f t="shared" si="7"/>
        <v>0</v>
      </c>
      <c r="J20" s="42">
        <f t="shared" si="7"/>
        <v>0</v>
      </c>
      <c r="K20" s="41">
        <f t="shared" si="7"/>
        <v>0</v>
      </c>
      <c r="L20" s="41">
        <f t="shared" si="7"/>
        <v>0</v>
      </c>
      <c r="M20" s="42">
        <f t="shared" si="7"/>
        <v>0</v>
      </c>
      <c r="N20" s="41">
        <f t="shared" si="7"/>
        <v>0</v>
      </c>
      <c r="O20" s="41">
        <f t="shared" si="7"/>
        <v>0</v>
      </c>
      <c r="P20" s="42">
        <f t="shared" si="7"/>
        <v>0</v>
      </c>
      <c r="Q20" s="41">
        <f t="shared" si="7"/>
        <v>0</v>
      </c>
      <c r="R20" s="41">
        <f t="shared" si="7"/>
        <v>0</v>
      </c>
      <c r="S20" s="42">
        <f t="shared" si="7"/>
        <v>0</v>
      </c>
      <c r="T20" s="41">
        <f t="shared" si="7"/>
        <v>0</v>
      </c>
      <c r="U20" s="41">
        <f t="shared" si="7"/>
        <v>0</v>
      </c>
      <c r="V20" s="42">
        <f t="shared" si="7"/>
        <v>0</v>
      </c>
      <c r="W20" s="41">
        <f t="shared" si="7"/>
        <v>0</v>
      </c>
      <c r="X20" s="41">
        <f t="shared" si="7"/>
        <v>0</v>
      </c>
      <c r="Y20" s="42">
        <f t="shared" si="7"/>
        <v>0</v>
      </c>
      <c r="Z20" s="41">
        <f t="shared" si="7"/>
        <v>0</v>
      </c>
      <c r="AA20" s="41">
        <f t="shared" si="7"/>
        <v>0</v>
      </c>
      <c r="AB20" s="42">
        <f t="shared" si="7"/>
        <v>0</v>
      </c>
      <c r="AC20" s="37">
        <f t="shared" si="1"/>
        <v>0</v>
      </c>
      <c r="AD20" s="148"/>
    </row>
    <row r="21" spans="1:34" ht="14.25" hidden="1" x14ac:dyDescent="0.3">
      <c r="A21" s="1"/>
      <c r="B21" s="56" t="s">
        <v>10</v>
      </c>
      <c r="C21" s="28">
        <v>0</v>
      </c>
      <c r="D21" s="24">
        <f>C21-D22</f>
        <v>0</v>
      </c>
      <c r="E21" s="31">
        <v>0</v>
      </c>
      <c r="F21" s="31">
        <v>0</v>
      </c>
      <c r="G21" s="44">
        <v>0</v>
      </c>
      <c r="H21" s="31">
        <v>0</v>
      </c>
      <c r="I21" s="31">
        <v>0</v>
      </c>
      <c r="J21" s="44">
        <v>0</v>
      </c>
      <c r="K21" s="31">
        <v>0</v>
      </c>
      <c r="L21" s="31">
        <v>0</v>
      </c>
      <c r="M21" s="44">
        <v>0</v>
      </c>
      <c r="N21" s="31">
        <v>0</v>
      </c>
      <c r="O21" s="31">
        <v>0</v>
      </c>
      <c r="P21" s="44">
        <v>0</v>
      </c>
      <c r="Q21" s="31">
        <v>0</v>
      </c>
      <c r="R21" s="31">
        <v>0</v>
      </c>
      <c r="S21" s="44">
        <v>0</v>
      </c>
      <c r="T21" s="31">
        <v>0</v>
      </c>
      <c r="U21" s="31">
        <v>0</v>
      </c>
      <c r="V21" s="44">
        <v>0</v>
      </c>
      <c r="W21" s="31">
        <v>0</v>
      </c>
      <c r="X21" s="31">
        <v>0</v>
      </c>
      <c r="Y21" s="44">
        <v>0</v>
      </c>
      <c r="Z21" s="31">
        <v>0</v>
      </c>
      <c r="AA21" s="31">
        <v>0</v>
      </c>
      <c r="AB21" s="44">
        <v>0</v>
      </c>
      <c r="AC21" s="36">
        <f>SUM(E21:AB21)*D21</f>
        <v>0</v>
      </c>
      <c r="AD21" s="147">
        <v>0</v>
      </c>
    </row>
    <row r="22" spans="1:34" ht="14.25" hidden="1" x14ac:dyDescent="0.3">
      <c r="A22" s="1"/>
      <c r="B22" s="55" t="s">
        <v>34</v>
      </c>
      <c r="C22" s="26">
        <v>0</v>
      </c>
      <c r="D22" s="22">
        <f>C22*C21</f>
        <v>0</v>
      </c>
      <c r="E22" s="41">
        <f>E21*$D$22</f>
        <v>0</v>
      </c>
      <c r="F22" s="41">
        <f t="shared" ref="F22:AB22" si="8">F21*$D$22</f>
        <v>0</v>
      </c>
      <c r="G22" s="42">
        <f t="shared" si="8"/>
        <v>0</v>
      </c>
      <c r="H22" s="41">
        <f t="shared" si="8"/>
        <v>0</v>
      </c>
      <c r="I22" s="41">
        <f t="shared" si="8"/>
        <v>0</v>
      </c>
      <c r="J22" s="42">
        <f t="shared" si="8"/>
        <v>0</v>
      </c>
      <c r="K22" s="41">
        <f t="shared" si="8"/>
        <v>0</v>
      </c>
      <c r="L22" s="41">
        <f t="shared" si="8"/>
        <v>0</v>
      </c>
      <c r="M22" s="42">
        <f t="shared" si="8"/>
        <v>0</v>
      </c>
      <c r="N22" s="41">
        <f t="shared" si="8"/>
        <v>0</v>
      </c>
      <c r="O22" s="41">
        <f t="shared" si="8"/>
        <v>0</v>
      </c>
      <c r="P22" s="42">
        <f t="shared" si="8"/>
        <v>0</v>
      </c>
      <c r="Q22" s="41">
        <f t="shared" si="8"/>
        <v>0</v>
      </c>
      <c r="R22" s="41">
        <f t="shared" si="8"/>
        <v>0</v>
      </c>
      <c r="S22" s="42">
        <f t="shared" si="8"/>
        <v>0</v>
      </c>
      <c r="T22" s="41">
        <f t="shared" si="8"/>
        <v>0</v>
      </c>
      <c r="U22" s="41">
        <f t="shared" si="8"/>
        <v>0</v>
      </c>
      <c r="V22" s="42">
        <f t="shared" si="8"/>
        <v>0</v>
      </c>
      <c r="W22" s="41">
        <f t="shared" si="8"/>
        <v>0</v>
      </c>
      <c r="X22" s="41">
        <f t="shared" si="8"/>
        <v>0</v>
      </c>
      <c r="Y22" s="42">
        <f t="shared" si="8"/>
        <v>0</v>
      </c>
      <c r="Z22" s="41">
        <f t="shared" si="8"/>
        <v>0</v>
      </c>
      <c r="AA22" s="41">
        <f t="shared" si="8"/>
        <v>0</v>
      </c>
      <c r="AB22" s="42">
        <f t="shared" si="8"/>
        <v>0</v>
      </c>
      <c r="AC22" s="37">
        <f t="shared" si="1"/>
        <v>0</v>
      </c>
      <c r="AD22" s="148"/>
    </row>
    <row r="23" spans="1:34" ht="14.25" x14ac:dyDescent="0.3">
      <c r="A23" s="1"/>
      <c r="B23" s="58" t="s">
        <v>36</v>
      </c>
      <c r="C23" s="45"/>
      <c r="D23" s="45"/>
      <c r="E23" s="46">
        <f>E7*$D$7+E9*$D$9+E11*$D$11+E13*$D$13+E15*$D$15+E17*$D$17+E19*$D$19+E21*$D$21</f>
        <v>11940</v>
      </c>
      <c r="F23" s="46">
        <f t="shared" ref="F23:AB23" si="9">F7*$D$7+F9*$D$9+F11*$D$11+F13*$D$13+F15*$D$15+F17*$D$17+F19*$D$19+F21*$D$21</f>
        <v>11940</v>
      </c>
      <c r="G23" s="46">
        <f t="shared" si="9"/>
        <v>11940</v>
      </c>
      <c r="H23" s="46">
        <f t="shared" si="9"/>
        <v>11940</v>
      </c>
      <c r="I23" s="46">
        <f t="shared" si="9"/>
        <v>11940</v>
      </c>
      <c r="J23" s="46">
        <f t="shared" si="9"/>
        <v>11940</v>
      </c>
      <c r="K23" s="46">
        <f t="shared" si="9"/>
        <v>11940</v>
      </c>
      <c r="L23" s="46">
        <f t="shared" si="9"/>
        <v>11940</v>
      </c>
      <c r="M23" s="46">
        <f t="shared" si="9"/>
        <v>11940</v>
      </c>
      <c r="N23" s="46">
        <f t="shared" si="9"/>
        <v>0</v>
      </c>
      <c r="O23" s="46">
        <f t="shared" si="9"/>
        <v>0</v>
      </c>
      <c r="P23" s="46">
        <f t="shared" si="9"/>
        <v>0</v>
      </c>
      <c r="Q23" s="46">
        <f t="shared" si="9"/>
        <v>0</v>
      </c>
      <c r="R23" s="46">
        <f t="shared" si="9"/>
        <v>0</v>
      </c>
      <c r="S23" s="46">
        <f t="shared" si="9"/>
        <v>0</v>
      </c>
      <c r="T23" s="46">
        <f t="shared" si="9"/>
        <v>0</v>
      </c>
      <c r="U23" s="46">
        <f t="shared" si="9"/>
        <v>0</v>
      </c>
      <c r="V23" s="46">
        <f t="shared" si="9"/>
        <v>0</v>
      </c>
      <c r="W23" s="46">
        <f t="shared" si="9"/>
        <v>0</v>
      </c>
      <c r="X23" s="46">
        <f t="shared" si="9"/>
        <v>0</v>
      </c>
      <c r="Y23" s="46">
        <f t="shared" si="9"/>
        <v>0</v>
      </c>
      <c r="Z23" s="46">
        <f t="shared" si="9"/>
        <v>0</v>
      </c>
      <c r="AA23" s="46">
        <f t="shared" si="9"/>
        <v>0</v>
      </c>
      <c r="AB23" s="46">
        <f t="shared" si="9"/>
        <v>0</v>
      </c>
      <c r="AC23" s="46">
        <f t="shared" ref="AC23" si="10">SUM(E23:AB23)</f>
        <v>107460</v>
      </c>
      <c r="AD23" s="140" t="s">
        <v>45</v>
      </c>
      <c r="AG23" t="s">
        <v>38</v>
      </c>
      <c r="AH23">
        <f>AH13+AH14+AH15</f>
        <v>135483.34</v>
      </c>
    </row>
    <row r="24" spans="1:34" ht="14.25" x14ac:dyDescent="0.3">
      <c r="A24" s="1"/>
      <c r="B24" s="59" t="s">
        <v>35</v>
      </c>
      <c r="C24" s="47"/>
      <c r="D24" s="47"/>
      <c r="E24" s="48">
        <f>E8+E10+E12+E14+E16+E18+E20+E22</f>
        <v>0</v>
      </c>
      <c r="F24" s="48">
        <f t="shared" ref="F24:AB24" si="11">F8+F10+F12+F14+F16+F18+F20+F22</f>
        <v>0</v>
      </c>
      <c r="G24" s="49">
        <f t="shared" si="11"/>
        <v>0</v>
      </c>
      <c r="H24" s="48">
        <f t="shared" si="11"/>
        <v>0</v>
      </c>
      <c r="I24" s="48">
        <f t="shared" si="11"/>
        <v>0</v>
      </c>
      <c r="J24" s="49">
        <f t="shared" si="11"/>
        <v>0</v>
      </c>
      <c r="K24" s="48">
        <f t="shared" si="11"/>
        <v>0</v>
      </c>
      <c r="L24" s="48">
        <f t="shared" si="11"/>
        <v>0</v>
      </c>
      <c r="M24" s="49">
        <f t="shared" si="11"/>
        <v>0</v>
      </c>
      <c r="N24" s="48">
        <f t="shared" si="11"/>
        <v>0</v>
      </c>
      <c r="O24" s="48">
        <f t="shared" si="11"/>
        <v>0</v>
      </c>
      <c r="P24" s="49">
        <f t="shared" si="11"/>
        <v>0</v>
      </c>
      <c r="Q24" s="48">
        <f t="shared" si="11"/>
        <v>0</v>
      </c>
      <c r="R24" s="48">
        <f t="shared" si="11"/>
        <v>0</v>
      </c>
      <c r="S24" s="49">
        <f t="shared" si="11"/>
        <v>0</v>
      </c>
      <c r="T24" s="48">
        <f t="shared" si="11"/>
        <v>0</v>
      </c>
      <c r="U24" s="48">
        <f t="shared" si="11"/>
        <v>0</v>
      </c>
      <c r="V24" s="49">
        <f t="shared" si="11"/>
        <v>0</v>
      </c>
      <c r="W24" s="48">
        <f t="shared" si="11"/>
        <v>0</v>
      </c>
      <c r="X24" s="48">
        <f t="shared" si="11"/>
        <v>0</v>
      </c>
      <c r="Y24" s="49">
        <f t="shared" si="11"/>
        <v>0</v>
      </c>
      <c r="Z24" s="48">
        <f t="shared" si="11"/>
        <v>0</v>
      </c>
      <c r="AA24" s="48">
        <f t="shared" si="11"/>
        <v>0</v>
      </c>
      <c r="AB24" s="49">
        <f t="shared" si="11"/>
        <v>0</v>
      </c>
      <c r="AC24" s="48">
        <f t="shared" si="1"/>
        <v>0</v>
      </c>
      <c r="AD24" s="141"/>
    </row>
    <row r="25" spans="1:34" ht="14.25" x14ac:dyDescent="0.3">
      <c r="A25" s="1"/>
      <c r="B25" s="76" t="s">
        <v>38</v>
      </c>
      <c r="C25" s="69"/>
      <c r="D25" s="69"/>
      <c r="E25" s="70">
        <f>E23+E24</f>
        <v>11940</v>
      </c>
      <c r="F25" s="70">
        <f t="shared" ref="F25:AB25" si="12">F23+F24</f>
        <v>11940</v>
      </c>
      <c r="G25" s="71">
        <f t="shared" si="12"/>
        <v>11940</v>
      </c>
      <c r="H25" s="70">
        <f t="shared" si="12"/>
        <v>11940</v>
      </c>
      <c r="I25" s="70">
        <f t="shared" si="12"/>
        <v>11940</v>
      </c>
      <c r="J25" s="71">
        <f t="shared" si="12"/>
        <v>11940</v>
      </c>
      <c r="K25" s="70">
        <f t="shared" si="12"/>
        <v>11940</v>
      </c>
      <c r="L25" s="70">
        <f t="shared" si="12"/>
        <v>11940</v>
      </c>
      <c r="M25" s="71">
        <f t="shared" si="12"/>
        <v>11940</v>
      </c>
      <c r="N25" s="70">
        <f t="shared" si="12"/>
        <v>0</v>
      </c>
      <c r="O25" s="70">
        <f t="shared" si="12"/>
        <v>0</v>
      </c>
      <c r="P25" s="71">
        <f t="shared" si="12"/>
        <v>0</v>
      </c>
      <c r="Q25" s="70">
        <f t="shared" si="12"/>
        <v>0</v>
      </c>
      <c r="R25" s="70">
        <f t="shared" si="12"/>
        <v>0</v>
      </c>
      <c r="S25" s="71">
        <f t="shared" si="12"/>
        <v>0</v>
      </c>
      <c r="T25" s="70">
        <f t="shared" si="12"/>
        <v>0</v>
      </c>
      <c r="U25" s="70">
        <f t="shared" si="12"/>
        <v>0</v>
      </c>
      <c r="V25" s="71">
        <f t="shared" si="12"/>
        <v>0</v>
      </c>
      <c r="W25" s="70">
        <f t="shared" si="12"/>
        <v>0</v>
      </c>
      <c r="X25" s="70">
        <f t="shared" si="12"/>
        <v>0</v>
      </c>
      <c r="Y25" s="71">
        <f t="shared" si="12"/>
        <v>0</v>
      </c>
      <c r="Z25" s="70">
        <f t="shared" si="12"/>
        <v>0</v>
      </c>
      <c r="AA25" s="70">
        <f t="shared" si="12"/>
        <v>0</v>
      </c>
      <c r="AB25" s="71">
        <f t="shared" si="12"/>
        <v>0</v>
      </c>
      <c r="AC25" s="134">
        <f>AC23+AC24</f>
        <v>107460</v>
      </c>
      <c r="AD25" s="135">
        <f>AD7+AD9+AD11+AD13+AD15+AD17+AD19+AD21</f>
        <v>107460</v>
      </c>
    </row>
    <row r="26" spans="1:34" ht="14.25" x14ac:dyDescent="0.3">
      <c r="A26" s="1"/>
      <c r="B26" s="77"/>
      <c r="C26" s="78"/>
      <c r="D26" s="78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91"/>
      <c r="AD26" s="92"/>
      <c r="AH26" s="194">
        <f>AC76-AH23</f>
        <v>1.0000000009313226E-2</v>
      </c>
    </row>
    <row r="27" spans="1:34" ht="14.25" x14ac:dyDescent="0.3">
      <c r="A27" s="1"/>
      <c r="B27" s="79" t="s">
        <v>12</v>
      </c>
      <c r="C27" s="67" t="s">
        <v>49</v>
      </c>
      <c r="D27" s="68" t="s">
        <v>37</v>
      </c>
      <c r="E27" s="142" t="s">
        <v>50</v>
      </c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  <c r="W27" s="143"/>
      <c r="X27" s="143"/>
      <c r="Y27" s="143"/>
      <c r="Z27" s="143"/>
      <c r="AA27" s="143"/>
      <c r="AB27" s="143"/>
      <c r="AC27" s="61"/>
      <c r="AD27" s="89"/>
    </row>
    <row r="28" spans="1:34" ht="14.25" x14ac:dyDescent="0.3">
      <c r="A28" s="1"/>
      <c r="B28" s="54" t="s">
        <v>5</v>
      </c>
      <c r="C28" s="25">
        <v>120</v>
      </c>
      <c r="D28" s="21">
        <f>C28-D29</f>
        <v>120</v>
      </c>
      <c r="E28" s="29">
        <v>20</v>
      </c>
      <c r="F28" s="29">
        <v>20</v>
      </c>
      <c r="G28" s="29">
        <v>20</v>
      </c>
      <c r="H28" s="29">
        <v>20</v>
      </c>
      <c r="I28" s="29">
        <v>20</v>
      </c>
      <c r="J28" s="29">
        <v>20</v>
      </c>
      <c r="K28" s="29">
        <v>20</v>
      </c>
      <c r="L28" s="29">
        <v>20</v>
      </c>
      <c r="M28" s="29">
        <v>20</v>
      </c>
      <c r="N28" s="29">
        <v>0</v>
      </c>
      <c r="O28" s="29">
        <v>0</v>
      </c>
      <c r="P28" s="50">
        <v>0</v>
      </c>
      <c r="Q28" s="29">
        <v>0</v>
      </c>
      <c r="R28" s="29">
        <v>0</v>
      </c>
      <c r="S28" s="50">
        <v>0</v>
      </c>
      <c r="T28" s="29">
        <v>0</v>
      </c>
      <c r="U28" s="29">
        <v>0</v>
      </c>
      <c r="V28" s="50">
        <v>0</v>
      </c>
      <c r="W28" s="29">
        <v>0</v>
      </c>
      <c r="X28" s="29">
        <v>0</v>
      </c>
      <c r="Y28" s="50">
        <v>0</v>
      </c>
      <c r="Z28" s="29">
        <v>0</v>
      </c>
      <c r="AA28" s="29">
        <v>0</v>
      </c>
      <c r="AB28" s="50">
        <v>0</v>
      </c>
      <c r="AC28" s="36">
        <f>SUM(E28:AB28)*D28</f>
        <v>21600</v>
      </c>
      <c r="AD28" s="147">
        <f>AC28</f>
        <v>21600</v>
      </c>
    </row>
    <row r="29" spans="1:34" ht="14.25" x14ac:dyDescent="0.3">
      <c r="A29" s="1"/>
      <c r="B29" s="55" t="s">
        <v>34</v>
      </c>
      <c r="C29" s="26">
        <v>0</v>
      </c>
      <c r="D29" s="22">
        <f>C29*C28</f>
        <v>0</v>
      </c>
      <c r="E29" s="41">
        <f>E28*$D$29</f>
        <v>0</v>
      </c>
      <c r="F29" s="41">
        <f t="shared" ref="F29:AB29" si="13">F28*$D$29</f>
        <v>0</v>
      </c>
      <c r="G29" s="51">
        <f t="shared" si="13"/>
        <v>0</v>
      </c>
      <c r="H29" s="41">
        <f t="shared" si="13"/>
        <v>0</v>
      </c>
      <c r="I29" s="41">
        <f t="shared" si="13"/>
        <v>0</v>
      </c>
      <c r="J29" s="51">
        <f t="shared" si="13"/>
        <v>0</v>
      </c>
      <c r="K29" s="41">
        <f t="shared" si="13"/>
        <v>0</v>
      </c>
      <c r="L29" s="41">
        <f t="shared" si="13"/>
        <v>0</v>
      </c>
      <c r="M29" s="51">
        <f t="shared" si="13"/>
        <v>0</v>
      </c>
      <c r="N29" s="41">
        <f t="shared" si="13"/>
        <v>0</v>
      </c>
      <c r="O29" s="41">
        <f t="shared" si="13"/>
        <v>0</v>
      </c>
      <c r="P29" s="51">
        <f t="shared" si="13"/>
        <v>0</v>
      </c>
      <c r="Q29" s="41">
        <f t="shared" si="13"/>
        <v>0</v>
      </c>
      <c r="R29" s="41">
        <f t="shared" si="13"/>
        <v>0</v>
      </c>
      <c r="S29" s="51">
        <f t="shared" si="13"/>
        <v>0</v>
      </c>
      <c r="T29" s="41">
        <f t="shared" si="13"/>
        <v>0</v>
      </c>
      <c r="U29" s="41">
        <f t="shared" si="13"/>
        <v>0</v>
      </c>
      <c r="V29" s="51">
        <f t="shared" si="13"/>
        <v>0</v>
      </c>
      <c r="W29" s="41">
        <f t="shared" si="13"/>
        <v>0</v>
      </c>
      <c r="X29" s="41">
        <f t="shared" si="13"/>
        <v>0</v>
      </c>
      <c r="Y29" s="51">
        <f t="shared" si="13"/>
        <v>0</v>
      </c>
      <c r="Z29" s="41">
        <f t="shared" si="13"/>
        <v>0</v>
      </c>
      <c r="AA29" s="41">
        <f t="shared" si="13"/>
        <v>0</v>
      </c>
      <c r="AB29" s="51">
        <f t="shared" si="13"/>
        <v>0</v>
      </c>
      <c r="AC29" s="37">
        <f t="shared" ref="AC29" si="14">SUM(E29:AB29)</f>
        <v>0</v>
      </c>
      <c r="AD29" s="148"/>
    </row>
    <row r="30" spans="1:34" ht="14.25" hidden="1" x14ac:dyDescent="0.3">
      <c r="A30" s="1"/>
      <c r="B30" s="56" t="s">
        <v>6</v>
      </c>
      <c r="C30" s="27">
        <v>0</v>
      </c>
      <c r="D30" s="23">
        <f>C30-D31</f>
        <v>0</v>
      </c>
      <c r="E30" s="30">
        <v>0</v>
      </c>
      <c r="F30" s="30">
        <v>0</v>
      </c>
      <c r="G30" s="52">
        <v>0</v>
      </c>
      <c r="H30" s="30">
        <v>0</v>
      </c>
      <c r="I30" s="30">
        <v>0</v>
      </c>
      <c r="J30" s="52">
        <v>0</v>
      </c>
      <c r="K30" s="30">
        <v>0</v>
      </c>
      <c r="L30" s="30">
        <v>0</v>
      </c>
      <c r="M30" s="52">
        <v>0</v>
      </c>
      <c r="N30" s="30">
        <v>0</v>
      </c>
      <c r="O30" s="30">
        <v>0</v>
      </c>
      <c r="P30" s="52">
        <v>0</v>
      </c>
      <c r="Q30" s="30">
        <v>0</v>
      </c>
      <c r="R30" s="30">
        <v>0</v>
      </c>
      <c r="S30" s="52">
        <v>0</v>
      </c>
      <c r="T30" s="30">
        <v>0</v>
      </c>
      <c r="U30" s="30">
        <v>0</v>
      </c>
      <c r="V30" s="52">
        <v>0</v>
      </c>
      <c r="W30" s="30">
        <v>0</v>
      </c>
      <c r="X30" s="30">
        <v>0</v>
      </c>
      <c r="Y30" s="52">
        <v>0</v>
      </c>
      <c r="Z30" s="30">
        <v>0</v>
      </c>
      <c r="AA30" s="30">
        <v>0</v>
      </c>
      <c r="AB30" s="52">
        <v>0</v>
      </c>
      <c r="AC30" s="36">
        <f>SUM(E30:AB30)*D30</f>
        <v>0</v>
      </c>
      <c r="AD30" s="147">
        <v>0</v>
      </c>
    </row>
    <row r="31" spans="1:34" ht="14.25" hidden="1" x14ac:dyDescent="0.3">
      <c r="A31" s="1"/>
      <c r="B31" s="55" t="s">
        <v>34</v>
      </c>
      <c r="C31" s="26">
        <v>0</v>
      </c>
      <c r="D31" s="22">
        <f>C31*C30</f>
        <v>0</v>
      </c>
      <c r="E31" s="41">
        <f>E30*$D$31</f>
        <v>0</v>
      </c>
      <c r="F31" s="41">
        <f t="shared" ref="F31:AB31" si="15">F30*$D$31</f>
        <v>0</v>
      </c>
      <c r="G31" s="51">
        <f t="shared" si="15"/>
        <v>0</v>
      </c>
      <c r="H31" s="41">
        <f t="shared" si="15"/>
        <v>0</v>
      </c>
      <c r="I31" s="41">
        <f t="shared" si="15"/>
        <v>0</v>
      </c>
      <c r="J31" s="51">
        <f t="shared" si="15"/>
        <v>0</v>
      </c>
      <c r="K31" s="41">
        <f t="shared" si="15"/>
        <v>0</v>
      </c>
      <c r="L31" s="41">
        <f t="shared" si="15"/>
        <v>0</v>
      </c>
      <c r="M31" s="51">
        <f t="shared" si="15"/>
        <v>0</v>
      </c>
      <c r="N31" s="41">
        <f t="shared" si="15"/>
        <v>0</v>
      </c>
      <c r="O31" s="41">
        <f t="shared" si="15"/>
        <v>0</v>
      </c>
      <c r="P31" s="51">
        <f t="shared" si="15"/>
        <v>0</v>
      </c>
      <c r="Q31" s="41">
        <f t="shared" si="15"/>
        <v>0</v>
      </c>
      <c r="R31" s="41">
        <f t="shared" si="15"/>
        <v>0</v>
      </c>
      <c r="S31" s="51">
        <f t="shared" si="15"/>
        <v>0</v>
      </c>
      <c r="T31" s="41">
        <f t="shared" si="15"/>
        <v>0</v>
      </c>
      <c r="U31" s="41">
        <f t="shared" si="15"/>
        <v>0</v>
      </c>
      <c r="V31" s="51">
        <f t="shared" si="15"/>
        <v>0</v>
      </c>
      <c r="W31" s="41">
        <f t="shared" si="15"/>
        <v>0</v>
      </c>
      <c r="X31" s="41">
        <f t="shared" si="15"/>
        <v>0</v>
      </c>
      <c r="Y31" s="51">
        <f t="shared" si="15"/>
        <v>0</v>
      </c>
      <c r="Z31" s="41">
        <f t="shared" si="15"/>
        <v>0</v>
      </c>
      <c r="AA31" s="41">
        <f t="shared" si="15"/>
        <v>0</v>
      </c>
      <c r="AB31" s="51">
        <f t="shared" si="15"/>
        <v>0</v>
      </c>
      <c r="AC31" s="37">
        <f t="shared" ref="AC31" si="16">SUM(E31:AB31)</f>
        <v>0</v>
      </c>
      <c r="AD31" s="148"/>
    </row>
    <row r="32" spans="1:34" ht="14.25" hidden="1" x14ac:dyDescent="0.3">
      <c r="A32" s="1"/>
      <c r="B32" s="57" t="s">
        <v>14</v>
      </c>
      <c r="C32" s="27">
        <v>0</v>
      </c>
      <c r="D32" s="23">
        <f>C32-D33</f>
        <v>0</v>
      </c>
      <c r="E32" s="30">
        <v>0</v>
      </c>
      <c r="F32" s="30">
        <v>0</v>
      </c>
      <c r="G32" s="52">
        <v>0</v>
      </c>
      <c r="H32" s="30">
        <v>0</v>
      </c>
      <c r="I32" s="30">
        <v>0</v>
      </c>
      <c r="J32" s="52">
        <v>0</v>
      </c>
      <c r="K32" s="30">
        <v>0</v>
      </c>
      <c r="L32" s="30">
        <v>0</v>
      </c>
      <c r="M32" s="52">
        <v>0</v>
      </c>
      <c r="N32" s="30">
        <v>0</v>
      </c>
      <c r="O32" s="30">
        <v>0</v>
      </c>
      <c r="P32" s="52">
        <v>0</v>
      </c>
      <c r="Q32" s="30">
        <v>0</v>
      </c>
      <c r="R32" s="30">
        <v>0</v>
      </c>
      <c r="S32" s="52">
        <v>0</v>
      </c>
      <c r="T32" s="30">
        <v>0</v>
      </c>
      <c r="U32" s="30">
        <v>0</v>
      </c>
      <c r="V32" s="52">
        <v>0</v>
      </c>
      <c r="W32" s="30">
        <v>0</v>
      </c>
      <c r="X32" s="30">
        <v>0</v>
      </c>
      <c r="Y32" s="52">
        <v>0</v>
      </c>
      <c r="Z32" s="30">
        <v>0</v>
      </c>
      <c r="AA32" s="30">
        <v>0</v>
      </c>
      <c r="AB32" s="52">
        <v>0</v>
      </c>
      <c r="AC32" s="36">
        <f>SUM(E32:AB32)*D32</f>
        <v>0</v>
      </c>
      <c r="AD32" s="147">
        <v>0</v>
      </c>
    </row>
    <row r="33" spans="1:36" ht="14.25" hidden="1" x14ac:dyDescent="0.3">
      <c r="A33" s="1"/>
      <c r="B33" s="55" t="s">
        <v>34</v>
      </c>
      <c r="C33" s="26">
        <v>0</v>
      </c>
      <c r="D33" s="22">
        <f>C33*C32</f>
        <v>0</v>
      </c>
      <c r="E33" s="41">
        <f>E32*$D$33</f>
        <v>0</v>
      </c>
      <c r="F33" s="41">
        <f t="shared" ref="F33:AB33" si="17">F32*$D$33</f>
        <v>0</v>
      </c>
      <c r="G33" s="51">
        <f t="shared" si="17"/>
        <v>0</v>
      </c>
      <c r="H33" s="41">
        <f t="shared" si="17"/>
        <v>0</v>
      </c>
      <c r="I33" s="41">
        <f t="shared" si="17"/>
        <v>0</v>
      </c>
      <c r="J33" s="51">
        <f t="shared" si="17"/>
        <v>0</v>
      </c>
      <c r="K33" s="41">
        <f t="shared" si="17"/>
        <v>0</v>
      </c>
      <c r="L33" s="41">
        <f t="shared" si="17"/>
        <v>0</v>
      </c>
      <c r="M33" s="51">
        <f t="shared" si="17"/>
        <v>0</v>
      </c>
      <c r="N33" s="41">
        <f t="shared" si="17"/>
        <v>0</v>
      </c>
      <c r="O33" s="41">
        <f t="shared" si="17"/>
        <v>0</v>
      </c>
      <c r="P33" s="51">
        <f t="shared" si="17"/>
        <v>0</v>
      </c>
      <c r="Q33" s="41">
        <f t="shared" si="17"/>
        <v>0</v>
      </c>
      <c r="R33" s="41">
        <f t="shared" si="17"/>
        <v>0</v>
      </c>
      <c r="S33" s="51">
        <f t="shared" si="17"/>
        <v>0</v>
      </c>
      <c r="T33" s="41">
        <f t="shared" si="17"/>
        <v>0</v>
      </c>
      <c r="U33" s="41">
        <f t="shared" si="17"/>
        <v>0</v>
      </c>
      <c r="V33" s="51">
        <f t="shared" si="17"/>
        <v>0</v>
      </c>
      <c r="W33" s="41">
        <f t="shared" si="17"/>
        <v>0</v>
      </c>
      <c r="X33" s="41">
        <f t="shared" si="17"/>
        <v>0</v>
      </c>
      <c r="Y33" s="51">
        <f t="shared" si="17"/>
        <v>0</v>
      </c>
      <c r="Z33" s="41">
        <f t="shared" si="17"/>
        <v>0</v>
      </c>
      <c r="AA33" s="41">
        <f t="shared" si="17"/>
        <v>0</v>
      </c>
      <c r="AB33" s="51">
        <f t="shared" si="17"/>
        <v>0</v>
      </c>
      <c r="AC33" s="37">
        <f t="shared" ref="AC33" si="18">SUM(E33:AB33)</f>
        <v>0</v>
      </c>
      <c r="AD33" s="148"/>
    </row>
    <row r="34" spans="1:36" ht="14.25" hidden="1" x14ac:dyDescent="0.3">
      <c r="A34" s="1"/>
      <c r="B34" s="56" t="s">
        <v>9</v>
      </c>
      <c r="C34" s="27">
        <v>0</v>
      </c>
      <c r="D34" s="23">
        <f>C34-D35</f>
        <v>0</v>
      </c>
      <c r="E34" s="30">
        <v>0</v>
      </c>
      <c r="F34" s="30">
        <v>0</v>
      </c>
      <c r="G34" s="52">
        <v>0</v>
      </c>
      <c r="H34" s="30">
        <v>0</v>
      </c>
      <c r="I34" s="30">
        <v>0</v>
      </c>
      <c r="J34" s="52">
        <v>0</v>
      </c>
      <c r="K34" s="30">
        <v>0</v>
      </c>
      <c r="L34" s="30">
        <v>0</v>
      </c>
      <c r="M34" s="52">
        <v>0</v>
      </c>
      <c r="N34" s="30">
        <v>0</v>
      </c>
      <c r="O34" s="30">
        <v>0</v>
      </c>
      <c r="P34" s="52">
        <v>0</v>
      </c>
      <c r="Q34" s="30">
        <v>0</v>
      </c>
      <c r="R34" s="30">
        <v>0</v>
      </c>
      <c r="S34" s="52">
        <v>0</v>
      </c>
      <c r="T34" s="30">
        <v>0</v>
      </c>
      <c r="U34" s="30">
        <v>0</v>
      </c>
      <c r="V34" s="52">
        <v>0</v>
      </c>
      <c r="W34" s="30">
        <v>0</v>
      </c>
      <c r="X34" s="30">
        <v>0</v>
      </c>
      <c r="Y34" s="52">
        <v>0</v>
      </c>
      <c r="Z34" s="30">
        <v>0</v>
      </c>
      <c r="AA34" s="30">
        <v>0</v>
      </c>
      <c r="AB34" s="52">
        <v>0</v>
      </c>
      <c r="AC34" s="36">
        <f>SUM(E34:AB34)*D34</f>
        <v>0</v>
      </c>
      <c r="AD34" s="149">
        <v>0</v>
      </c>
    </row>
    <row r="35" spans="1:36" ht="14.25" hidden="1" x14ac:dyDescent="0.3">
      <c r="A35" s="1"/>
      <c r="B35" s="55" t="s">
        <v>34</v>
      </c>
      <c r="C35" s="26">
        <v>0</v>
      </c>
      <c r="D35" s="22">
        <f>C35*C34</f>
        <v>0</v>
      </c>
      <c r="E35" s="41">
        <f>E34*$D$35</f>
        <v>0</v>
      </c>
      <c r="F35" s="41">
        <f t="shared" ref="F35:AB35" si="19">F34*$D$35</f>
        <v>0</v>
      </c>
      <c r="G35" s="51">
        <f t="shared" si="19"/>
        <v>0</v>
      </c>
      <c r="H35" s="41">
        <f t="shared" si="19"/>
        <v>0</v>
      </c>
      <c r="I35" s="41">
        <f t="shared" si="19"/>
        <v>0</v>
      </c>
      <c r="J35" s="51">
        <f t="shared" si="19"/>
        <v>0</v>
      </c>
      <c r="K35" s="41">
        <f t="shared" si="19"/>
        <v>0</v>
      </c>
      <c r="L35" s="41">
        <f t="shared" si="19"/>
        <v>0</v>
      </c>
      <c r="M35" s="51">
        <f t="shared" si="19"/>
        <v>0</v>
      </c>
      <c r="N35" s="41">
        <f t="shared" si="19"/>
        <v>0</v>
      </c>
      <c r="O35" s="41">
        <f t="shared" si="19"/>
        <v>0</v>
      </c>
      <c r="P35" s="51">
        <f t="shared" si="19"/>
        <v>0</v>
      </c>
      <c r="Q35" s="41">
        <f t="shared" si="19"/>
        <v>0</v>
      </c>
      <c r="R35" s="41">
        <f t="shared" si="19"/>
        <v>0</v>
      </c>
      <c r="S35" s="51">
        <f t="shared" si="19"/>
        <v>0</v>
      </c>
      <c r="T35" s="41">
        <f t="shared" si="19"/>
        <v>0</v>
      </c>
      <c r="U35" s="41">
        <f t="shared" si="19"/>
        <v>0</v>
      </c>
      <c r="V35" s="51">
        <f t="shared" si="19"/>
        <v>0</v>
      </c>
      <c r="W35" s="41">
        <f t="shared" si="19"/>
        <v>0</v>
      </c>
      <c r="X35" s="41">
        <f t="shared" si="19"/>
        <v>0</v>
      </c>
      <c r="Y35" s="51">
        <f t="shared" si="19"/>
        <v>0</v>
      </c>
      <c r="Z35" s="41">
        <f t="shared" si="19"/>
        <v>0</v>
      </c>
      <c r="AA35" s="41">
        <f t="shared" si="19"/>
        <v>0</v>
      </c>
      <c r="AB35" s="51">
        <f t="shared" si="19"/>
        <v>0</v>
      </c>
      <c r="AC35" s="37">
        <f t="shared" ref="AC35" si="20">SUM(E35:AB35)</f>
        <v>0</v>
      </c>
      <c r="AD35" s="148"/>
    </row>
    <row r="36" spans="1:36" ht="14.25" hidden="1" x14ac:dyDescent="0.3">
      <c r="A36" s="1"/>
      <c r="B36" s="54" t="s">
        <v>4</v>
      </c>
      <c r="C36" s="27">
        <v>0</v>
      </c>
      <c r="D36" s="23">
        <f>C36-D37</f>
        <v>0</v>
      </c>
      <c r="E36" s="30">
        <v>0</v>
      </c>
      <c r="F36" s="30">
        <v>0</v>
      </c>
      <c r="G36" s="52">
        <v>0</v>
      </c>
      <c r="H36" s="30">
        <v>0</v>
      </c>
      <c r="I36" s="30">
        <v>0</v>
      </c>
      <c r="J36" s="52">
        <v>0</v>
      </c>
      <c r="K36" s="30">
        <v>0</v>
      </c>
      <c r="L36" s="30">
        <v>0</v>
      </c>
      <c r="M36" s="52">
        <v>0</v>
      </c>
      <c r="N36" s="30">
        <v>0</v>
      </c>
      <c r="O36" s="30">
        <v>0</v>
      </c>
      <c r="P36" s="52">
        <v>0</v>
      </c>
      <c r="Q36" s="30">
        <v>0</v>
      </c>
      <c r="R36" s="30">
        <v>0</v>
      </c>
      <c r="S36" s="52">
        <v>0</v>
      </c>
      <c r="T36" s="30">
        <v>0</v>
      </c>
      <c r="U36" s="30">
        <v>0</v>
      </c>
      <c r="V36" s="52">
        <v>0</v>
      </c>
      <c r="W36" s="30">
        <v>0</v>
      </c>
      <c r="X36" s="30">
        <v>0</v>
      </c>
      <c r="Y36" s="52">
        <v>0</v>
      </c>
      <c r="Z36" s="30">
        <v>0</v>
      </c>
      <c r="AA36" s="30">
        <v>0</v>
      </c>
      <c r="AB36" s="52">
        <v>0</v>
      </c>
      <c r="AC36" s="36">
        <f>SUM(E36:AB36)*D36</f>
        <v>0</v>
      </c>
      <c r="AD36" s="147">
        <v>0</v>
      </c>
    </row>
    <row r="37" spans="1:36" ht="14.25" hidden="1" x14ac:dyDescent="0.3">
      <c r="A37" s="1"/>
      <c r="B37" s="55" t="s">
        <v>34</v>
      </c>
      <c r="C37" s="26">
        <v>0</v>
      </c>
      <c r="D37" s="22">
        <f>C37*C36</f>
        <v>0</v>
      </c>
      <c r="E37" s="41">
        <f>E36*$D$37</f>
        <v>0</v>
      </c>
      <c r="F37" s="41">
        <f t="shared" ref="F37:AB37" si="21">F36*$D$37</f>
        <v>0</v>
      </c>
      <c r="G37" s="51">
        <f t="shared" si="21"/>
        <v>0</v>
      </c>
      <c r="H37" s="41">
        <f t="shared" si="21"/>
        <v>0</v>
      </c>
      <c r="I37" s="41">
        <f t="shared" si="21"/>
        <v>0</v>
      </c>
      <c r="J37" s="51">
        <f t="shared" si="21"/>
        <v>0</v>
      </c>
      <c r="K37" s="41">
        <f t="shared" si="21"/>
        <v>0</v>
      </c>
      <c r="L37" s="41">
        <f t="shared" si="21"/>
        <v>0</v>
      </c>
      <c r="M37" s="51">
        <f t="shared" si="21"/>
        <v>0</v>
      </c>
      <c r="N37" s="41">
        <f t="shared" si="21"/>
        <v>0</v>
      </c>
      <c r="O37" s="41">
        <f t="shared" si="21"/>
        <v>0</v>
      </c>
      <c r="P37" s="51">
        <f t="shared" si="21"/>
        <v>0</v>
      </c>
      <c r="Q37" s="41">
        <f t="shared" si="21"/>
        <v>0</v>
      </c>
      <c r="R37" s="41">
        <f t="shared" si="21"/>
        <v>0</v>
      </c>
      <c r="S37" s="51">
        <f t="shared" si="21"/>
        <v>0</v>
      </c>
      <c r="T37" s="41">
        <f t="shared" si="21"/>
        <v>0</v>
      </c>
      <c r="U37" s="41">
        <f t="shared" si="21"/>
        <v>0</v>
      </c>
      <c r="V37" s="51">
        <f t="shared" si="21"/>
        <v>0</v>
      </c>
      <c r="W37" s="41">
        <f t="shared" si="21"/>
        <v>0</v>
      </c>
      <c r="X37" s="41">
        <f t="shared" si="21"/>
        <v>0</v>
      </c>
      <c r="Y37" s="51">
        <f t="shared" si="21"/>
        <v>0</v>
      </c>
      <c r="Z37" s="41">
        <f t="shared" si="21"/>
        <v>0</v>
      </c>
      <c r="AA37" s="41">
        <f t="shared" si="21"/>
        <v>0</v>
      </c>
      <c r="AB37" s="51">
        <f t="shared" si="21"/>
        <v>0</v>
      </c>
      <c r="AC37" s="37">
        <f t="shared" ref="AC37" si="22">SUM(E37:AB37)</f>
        <v>0</v>
      </c>
      <c r="AD37" s="148"/>
    </row>
    <row r="38" spans="1:36" ht="14.25" hidden="1" x14ac:dyDescent="0.3">
      <c r="A38" s="1"/>
      <c r="B38" s="56" t="s">
        <v>51</v>
      </c>
      <c r="C38" s="27">
        <v>0</v>
      </c>
      <c r="D38" s="23">
        <f>C38-D39</f>
        <v>0</v>
      </c>
      <c r="E38" s="30">
        <v>0</v>
      </c>
      <c r="F38" s="30">
        <v>0</v>
      </c>
      <c r="G38" s="52">
        <v>0</v>
      </c>
      <c r="H38" s="30">
        <v>0</v>
      </c>
      <c r="I38" s="30">
        <v>0</v>
      </c>
      <c r="J38" s="52">
        <v>0</v>
      </c>
      <c r="K38" s="30">
        <v>0</v>
      </c>
      <c r="L38" s="30">
        <v>0</v>
      </c>
      <c r="M38" s="52">
        <v>0</v>
      </c>
      <c r="N38" s="30">
        <v>0</v>
      </c>
      <c r="O38" s="30">
        <v>0</v>
      </c>
      <c r="P38" s="52">
        <v>0</v>
      </c>
      <c r="Q38" s="30">
        <v>0</v>
      </c>
      <c r="R38" s="30">
        <v>0</v>
      </c>
      <c r="S38" s="52">
        <v>0</v>
      </c>
      <c r="T38" s="30">
        <v>0</v>
      </c>
      <c r="U38" s="30">
        <v>0</v>
      </c>
      <c r="V38" s="52">
        <v>0</v>
      </c>
      <c r="W38" s="30">
        <v>0</v>
      </c>
      <c r="X38" s="30">
        <v>0</v>
      </c>
      <c r="Y38" s="52">
        <v>0</v>
      </c>
      <c r="Z38" s="30">
        <v>0</v>
      </c>
      <c r="AA38" s="30">
        <v>0</v>
      </c>
      <c r="AB38" s="52">
        <v>0</v>
      </c>
      <c r="AC38" s="36">
        <f>SUM(E38:AB38)*D38</f>
        <v>0</v>
      </c>
      <c r="AD38" s="147">
        <v>0</v>
      </c>
    </row>
    <row r="39" spans="1:36" ht="14.25" hidden="1" x14ac:dyDescent="0.3">
      <c r="A39" s="1"/>
      <c r="B39" s="55" t="s">
        <v>34</v>
      </c>
      <c r="C39" s="26">
        <v>0</v>
      </c>
      <c r="D39" s="22">
        <f>C39*C38</f>
        <v>0</v>
      </c>
      <c r="E39" s="41">
        <f>E38*$D$39</f>
        <v>0</v>
      </c>
      <c r="F39" s="41">
        <f t="shared" ref="F39:AB39" si="23">F38*$D$39</f>
        <v>0</v>
      </c>
      <c r="G39" s="51">
        <f t="shared" si="23"/>
        <v>0</v>
      </c>
      <c r="H39" s="41">
        <f t="shared" si="23"/>
        <v>0</v>
      </c>
      <c r="I39" s="41">
        <f t="shared" si="23"/>
        <v>0</v>
      </c>
      <c r="J39" s="51">
        <f t="shared" si="23"/>
        <v>0</v>
      </c>
      <c r="K39" s="41">
        <f t="shared" si="23"/>
        <v>0</v>
      </c>
      <c r="L39" s="41">
        <f t="shared" si="23"/>
        <v>0</v>
      </c>
      <c r="M39" s="51">
        <f t="shared" si="23"/>
        <v>0</v>
      </c>
      <c r="N39" s="41">
        <f t="shared" si="23"/>
        <v>0</v>
      </c>
      <c r="O39" s="41">
        <f t="shared" si="23"/>
        <v>0</v>
      </c>
      <c r="P39" s="51">
        <f t="shared" si="23"/>
        <v>0</v>
      </c>
      <c r="Q39" s="41">
        <f t="shared" si="23"/>
        <v>0</v>
      </c>
      <c r="R39" s="41">
        <f t="shared" si="23"/>
        <v>0</v>
      </c>
      <c r="S39" s="51">
        <f t="shared" si="23"/>
        <v>0</v>
      </c>
      <c r="T39" s="41">
        <f t="shared" si="23"/>
        <v>0</v>
      </c>
      <c r="U39" s="41">
        <f t="shared" si="23"/>
        <v>0</v>
      </c>
      <c r="V39" s="51">
        <f t="shared" si="23"/>
        <v>0</v>
      </c>
      <c r="W39" s="41">
        <f t="shared" si="23"/>
        <v>0</v>
      </c>
      <c r="X39" s="41">
        <f t="shared" si="23"/>
        <v>0</v>
      </c>
      <c r="Y39" s="51">
        <f t="shared" si="23"/>
        <v>0</v>
      </c>
      <c r="Z39" s="41">
        <f t="shared" si="23"/>
        <v>0</v>
      </c>
      <c r="AA39" s="41">
        <f t="shared" si="23"/>
        <v>0</v>
      </c>
      <c r="AB39" s="51">
        <f t="shared" si="23"/>
        <v>0</v>
      </c>
      <c r="AC39" s="37">
        <f t="shared" ref="AC39" si="24">SUM(E39:AB39)</f>
        <v>0</v>
      </c>
      <c r="AD39" s="148"/>
    </row>
    <row r="40" spans="1:36" ht="14.25" hidden="1" x14ac:dyDescent="0.3">
      <c r="A40" s="1"/>
      <c r="B40" s="56" t="s">
        <v>51</v>
      </c>
      <c r="C40" s="27">
        <v>0</v>
      </c>
      <c r="D40" s="23">
        <f>C40-D41</f>
        <v>0</v>
      </c>
      <c r="E40" s="30">
        <v>0</v>
      </c>
      <c r="F40" s="30">
        <v>0</v>
      </c>
      <c r="G40" s="52">
        <v>0</v>
      </c>
      <c r="H40" s="30">
        <v>0</v>
      </c>
      <c r="I40" s="30">
        <v>0</v>
      </c>
      <c r="J40" s="52">
        <v>0</v>
      </c>
      <c r="K40" s="30">
        <v>0</v>
      </c>
      <c r="L40" s="30">
        <v>0</v>
      </c>
      <c r="M40" s="52">
        <v>0</v>
      </c>
      <c r="N40" s="30">
        <v>0</v>
      </c>
      <c r="O40" s="30">
        <v>0</v>
      </c>
      <c r="P40" s="52">
        <v>0</v>
      </c>
      <c r="Q40" s="30">
        <v>0</v>
      </c>
      <c r="R40" s="30">
        <v>0</v>
      </c>
      <c r="S40" s="52">
        <v>0</v>
      </c>
      <c r="T40" s="30">
        <v>0</v>
      </c>
      <c r="U40" s="30">
        <v>0</v>
      </c>
      <c r="V40" s="52">
        <v>0</v>
      </c>
      <c r="W40" s="30">
        <v>0</v>
      </c>
      <c r="X40" s="30">
        <v>0</v>
      </c>
      <c r="Y40" s="52">
        <v>0</v>
      </c>
      <c r="Z40" s="30">
        <v>0</v>
      </c>
      <c r="AA40" s="30">
        <v>0</v>
      </c>
      <c r="AB40" s="52">
        <v>0</v>
      </c>
      <c r="AC40" s="36">
        <f>SUM(E40:AB40)*D40</f>
        <v>0</v>
      </c>
      <c r="AD40" s="147">
        <v>0</v>
      </c>
    </row>
    <row r="41" spans="1:36" ht="14.25" hidden="1" x14ac:dyDescent="0.3">
      <c r="A41" s="1"/>
      <c r="B41" s="55" t="s">
        <v>34</v>
      </c>
      <c r="C41" s="26">
        <v>0</v>
      </c>
      <c r="D41" s="22">
        <f>C41*C40</f>
        <v>0</v>
      </c>
      <c r="E41" s="41">
        <f>E40*$D$40</f>
        <v>0</v>
      </c>
      <c r="F41" s="41">
        <f t="shared" ref="F41:AB41" si="25">F40*$D$40</f>
        <v>0</v>
      </c>
      <c r="G41" s="51">
        <f t="shared" si="25"/>
        <v>0</v>
      </c>
      <c r="H41" s="41">
        <f t="shared" si="25"/>
        <v>0</v>
      </c>
      <c r="I41" s="41">
        <f t="shared" si="25"/>
        <v>0</v>
      </c>
      <c r="J41" s="51">
        <f t="shared" si="25"/>
        <v>0</v>
      </c>
      <c r="K41" s="41">
        <f t="shared" si="25"/>
        <v>0</v>
      </c>
      <c r="L41" s="41">
        <f t="shared" si="25"/>
        <v>0</v>
      </c>
      <c r="M41" s="51">
        <f t="shared" si="25"/>
        <v>0</v>
      </c>
      <c r="N41" s="41">
        <f t="shared" si="25"/>
        <v>0</v>
      </c>
      <c r="O41" s="41">
        <f t="shared" si="25"/>
        <v>0</v>
      </c>
      <c r="P41" s="51">
        <f t="shared" si="25"/>
        <v>0</v>
      </c>
      <c r="Q41" s="41">
        <f t="shared" si="25"/>
        <v>0</v>
      </c>
      <c r="R41" s="41">
        <f t="shared" si="25"/>
        <v>0</v>
      </c>
      <c r="S41" s="51">
        <f t="shared" si="25"/>
        <v>0</v>
      </c>
      <c r="T41" s="41">
        <f t="shared" si="25"/>
        <v>0</v>
      </c>
      <c r="U41" s="41">
        <f t="shared" si="25"/>
        <v>0</v>
      </c>
      <c r="V41" s="51">
        <f t="shared" si="25"/>
        <v>0</v>
      </c>
      <c r="W41" s="41">
        <f t="shared" si="25"/>
        <v>0</v>
      </c>
      <c r="X41" s="41">
        <f t="shared" si="25"/>
        <v>0</v>
      </c>
      <c r="Y41" s="51">
        <f t="shared" si="25"/>
        <v>0</v>
      </c>
      <c r="Z41" s="41">
        <f t="shared" si="25"/>
        <v>0</v>
      </c>
      <c r="AA41" s="41">
        <f t="shared" si="25"/>
        <v>0</v>
      </c>
      <c r="AB41" s="51">
        <f t="shared" si="25"/>
        <v>0</v>
      </c>
      <c r="AC41" s="37">
        <f t="shared" ref="AC41:AC43" si="26">SUM(E41:AB41)</f>
        <v>0</v>
      </c>
      <c r="AD41" s="148"/>
    </row>
    <row r="42" spans="1:36" ht="14.25" x14ac:dyDescent="0.3">
      <c r="A42" s="1"/>
      <c r="B42" s="58" t="s">
        <v>36</v>
      </c>
      <c r="C42" s="45"/>
      <c r="D42" s="45"/>
      <c r="E42" s="96">
        <f>E28*$D$28+E30*$D$30+E32*$D$32+E34*$D$34+E36*$D$36+E38*$D$38+E40*$D$40</f>
        <v>2400</v>
      </c>
      <c r="F42" s="96">
        <f t="shared" ref="F42:AB42" si="27">F28*$D$28+F30*$D$30+F32*$D$32+F34*$D$34+F36*$D$36+F38*$D$38+F40*$D$40</f>
        <v>2400</v>
      </c>
      <c r="G42" s="96">
        <f t="shared" si="27"/>
        <v>2400</v>
      </c>
      <c r="H42" s="96">
        <f t="shared" si="27"/>
        <v>2400</v>
      </c>
      <c r="I42" s="96">
        <f t="shared" si="27"/>
        <v>2400</v>
      </c>
      <c r="J42" s="96">
        <f t="shared" si="27"/>
        <v>2400</v>
      </c>
      <c r="K42" s="96">
        <f t="shared" si="27"/>
        <v>2400</v>
      </c>
      <c r="L42" s="96">
        <f t="shared" si="27"/>
        <v>2400</v>
      </c>
      <c r="M42" s="96">
        <f t="shared" si="27"/>
        <v>2400</v>
      </c>
      <c r="N42" s="96">
        <f t="shared" si="27"/>
        <v>0</v>
      </c>
      <c r="O42" s="96">
        <f t="shared" si="27"/>
        <v>0</v>
      </c>
      <c r="P42" s="96">
        <f t="shared" si="27"/>
        <v>0</v>
      </c>
      <c r="Q42" s="96">
        <f t="shared" si="27"/>
        <v>0</v>
      </c>
      <c r="R42" s="96">
        <f t="shared" si="27"/>
        <v>0</v>
      </c>
      <c r="S42" s="96">
        <f t="shared" si="27"/>
        <v>0</v>
      </c>
      <c r="T42" s="96">
        <f t="shared" si="27"/>
        <v>0</v>
      </c>
      <c r="U42" s="96">
        <f t="shared" si="27"/>
        <v>0</v>
      </c>
      <c r="V42" s="96">
        <f t="shared" si="27"/>
        <v>0</v>
      </c>
      <c r="W42" s="96">
        <f t="shared" si="27"/>
        <v>0</v>
      </c>
      <c r="X42" s="96">
        <f t="shared" si="27"/>
        <v>0</v>
      </c>
      <c r="Y42" s="96">
        <f t="shared" si="27"/>
        <v>0</v>
      </c>
      <c r="Z42" s="96">
        <f t="shared" si="27"/>
        <v>0</v>
      </c>
      <c r="AA42" s="96">
        <f t="shared" si="27"/>
        <v>0</v>
      </c>
      <c r="AB42" s="96">
        <f t="shared" si="27"/>
        <v>0</v>
      </c>
      <c r="AC42" s="96">
        <f t="shared" si="26"/>
        <v>21600</v>
      </c>
      <c r="AD42" s="146" t="s">
        <v>45</v>
      </c>
    </row>
    <row r="43" spans="1:36" ht="14.25" x14ac:dyDescent="0.3">
      <c r="A43" s="1"/>
      <c r="B43" s="59" t="s">
        <v>35</v>
      </c>
      <c r="C43" s="47"/>
      <c r="D43" s="47"/>
      <c r="E43" s="97">
        <f t="shared" ref="E43:AB43" si="28">E29+E31+E33+E35+E37+E39+E41</f>
        <v>0</v>
      </c>
      <c r="F43" s="97">
        <f t="shared" si="28"/>
        <v>0</v>
      </c>
      <c r="G43" s="98">
        <f t="shared" si="28"/>
        <v>0</v>
      </c>
      <c r="H43" s="97">
        <f t="shared" si="28"/>
        <v>0</v>
      </c>
      <c r="I43" s="97">
        <f t="shared" si="28"/>
        <v>0</v>
      </c>
      <c r="J43" s="98">
        <f t="shared" si="28"/>
        <v>0</v>
      </c>
      <c r="K43" s="97">
        <f t="shared" si="28"/>
        <v>0</v>
      </c>
      <c r="L43" s="97">
        <f t="shared" si="28"/>
        <v>0</v>
      </c>
      <c r="M43" s="98">
        <f t="shared" si="28"/>
        <v>0</v>
      </c>
      <c r="N43" s="97">
        <f t="shared" si="28"/>
        <v>0</v>
      </c>
      <c r="O43" s="97">
        <f t="shared" si="28"/>
        <v>0</v>
      </c>
      <c r="P43" s="98">
        <f t="shared" si="28"/>
        <v>0</v>
      </c>
      <c r="Q43" s="97">
        <f t="shared" si="28"/>
        <v>0</v>
      </c>
      <c r="R43" s="97">
        <f t="shared" si="28"/>
        <v>0</v>
      </c>
      <c r="S43" s="98">
        <f t="shared" si="28"/>
        <v>0</v>
      </c>
      <c r="T43" s="97">
        <f t="shared" si="28"/>
        <v>0</v>
      </c>
      <c r="U43" s="97">
        <f t="shared" si="28"/>
        <v>0</v>
      </c>
      <c r="V43" s="98">
        <f t="shared" si="28"/>
        <v>0</v>
      </c>
      <c r="W43" s="97">
        <f t="shared" si="28"/>
        <v>0</v>
      </c>
      <c r="X43" s="97">
        <f t="shared" si="28"/>
        <v>0</v>
      </c>
      <c r="Y43" s="98">
        <f t="shared" si="28"/>
        <v>0</v>
      </c>
      <c r="Z43" s="97">
        <f t="shared" si="28"/>
        <v>0</v>
      </c>
      <c r="AA43" s="97">
        <f t="shared" si="28"/>
        <v>0</v>
      </c>
      <c r="AB43" s="98">
        <f t="shared" si="28"/>
        <v>0</v>
      </c>
      <c r="AC43" s="97">
        <f t="shared" si="26"/>
        <v>0</v>
      </c>
      <c r="AD43" s="146"/>
    </row>
    <row r="44" spans="1:36" ht="14.25" x14ac:dyDescent="0.3">
      <c r="A44" s="1"/>
      <c r="B44" s="76" t="s">
        <v>38</v>
      </c>
      <c r="C44" s="69"/>
      <c r="D44" s="69"/>
      <c r="E44" s="99">
        <f>E42+E43</f>
        <v>2400</v>
      </c>
      <c r="F44" s="99">
        <f t="shared" ref="F44:AB44" si="29">F42+F43</f>
        <v>2400</v>
      </c>
      <c r="G44" s="100">
        <f t="shared" si="29"/>
        <v>2400</v>
      </c>
      <c r="H44" s="99">
        <f t="shared" si="29"/>
        <v>2400</v>
      </c>
      <c r="I44" s="99">
        <f t="shared" si="29"/>
        <v>2400</v>
      </c>
      <c r="J44" s="100">
        <f t="shared" si="29"/>
        <v>2400</v>
      </c>
      <c r="K44" s="99">
        <f t="shared" si="29"/>
        <v>2400</v>
      </c>
      <c r="L44" s="99">
        <f t="shared" si="29"/>
        <v>2400</v>
      </c>
      <c r="M44" s="100">
        <f t="shared" si="29"/>
        <v>2400</v>
      </c>
      <c r="N44" s="99">
        <f t="shared" si="29"/>
        <v>0</v>
      </c>
      <c r="O44" s="99">
        <f t="shared" si="29"/>
        <v>0</v>
      </c>
      <c r="P44" s="100">
        <f t="shared" si="29"/>
        <v>0</v>
      </c>
      <c r="Q44" s="99">
        <f t="shared" si="29"/>
        <v>0</v>
      </c>
      <c r="R44" s="99">
        <f t="shared" si="29"/>
        <v>0</v>
      </c>
      <c r="S44" s="100">
        <f t="shared" si="29"/>
        <v>0</v>
      </c>
      <c r="T44" s="99">
        <f t="shared" si="29"/>
        <v>0</v>
      </c>
      <c r="U44" s="99">
        <f t="shared" si="29"/>
        <v>0</v>
      </c>
      <c r="V44" s="100">
        <f t="shared" si="29"/>
        <v>0</v>
      </c>
      <c r="W44" s="99">
        <f t="shared" si="29"/>
        <v>0</v>
      </c>
      <c r="X44" s="99">
        <f t="shared" si="29"/>
        <v>0</v>
      </c>
      <c r="Y44" s="100">
        <f t="shared" si="29"/>
        <v>0</v>
      </c>
      <c r="Z44" s="99">
        <f t="shared" si="29"/>
        <v>0</v>
      </c>
      <c r="AA44" s="99">
        <f t="shared" si="29"/>
        <v>0</v>
      </c>
      <c r="AB44" s="100">
        <f t="shared" si="29"/>
        <v>0</v>
      </c>
      <c r="AC44" s="136">
        <f>AC42+AC43</f>
        <v>21600</v>
      </c>
      <c r="AD44" s="137">
        <f>AD28+AD30+AD32+AD34+AD36+AD38+AD40</f>
        <v>21600</v>
      </c>
    </row>
    <row r="45" spans="1:36" ht="14.25" x14ac:dyDescent="0.3">
      <c r="A45" s="1"/>
      <c r="B45" s="77"/>
      <c r="C45" s="81"/>
      <c r="D45" s="81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91"/>
      <c r="AD45" s="92"/>
      <c r="AH45" s="194">
        <f>AC76</f>
        <v>135483.35</v>
      </c>
      <c r="AI45" s="194">
        <f>0.03*0.5*AH45</f>
        <v>2032.2502500000001</v>
      </c>
    </row>
    <row r="46" spans="1:36" ht="14.25" x14ac:dyDescent="0.3">
      <c r="A46" s="1"/>
      <c r="B46" s="82" t="s">
        <v>39</v>
      </c>
      <c r="C46" s="66"/>
      <c r="D46" s="66"/>
      <c r="E46" s="142" t="s">
        <v>13</v>
      </c>
      <c r="F46" s="143"/>
      <c r="G46" s="143"/>
      <c r="H46" s="143"/>
      <c r="I46" s="143"/>
      <c r="J46" s="143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  <c r="W46" s="143"/>
      <c r="X46" s="143"/>
      <c r="Y46" s="143"/>
      <c r="Z46" s="143"/>
      <c r="AA46" s="143"/>
      <c r="AB46" s="143"/>
      <c r="AC46" s="61"/>
      <c r="AD46" s="89"/>
      <c r="AH46" s="194"/>
      <c r="AJ46" s="194"/>
    </row>
    <row r="47" spans="1:36" ht="14.25" hidden="1" x14ac:dyDescent="0.3">
      <c r="A47" s="1"/>
      <c r="B47" s="161" t="s">
        <v>40</v>
      </c>
      <c r="C47" s="162"/>
      <c r="D47" s="162"/>
      <c r="E47" s="12">
        <v>0</v>
      </c>
      <c r="F47" s="12">
        <v>0</v>
      </c>
      <c r="G47" s="13">
        <v>0</v>
      </c>
      <c r="H47" s="12">
        <v>0</v>
      </c>
      <c r="I47" s="12">
        <v>0</v>
      </c>
      <c r="J47" s="13">
        <v>0</v>
      </c>
      <c r="K47" s="12">
        <v>0</v>
      </c>
      <c r="L47" s="12">
        <v>0</v>
      </c>
      <c r="M47" s="13">
        <v>0</v>
      </c>
      <c r="N47" s="12">
        <v>0</v>
      </c>
      <c r="O47" s="12">
        <v>0</v>
      </c>
      <c r="P47" s="13">
        <v>0</v>
      </c>
      <c r="Q47" s="12">
        <v>0</v>
      </c>
      <c r="R47" s="12">
        <v>0</v>
      </c>
      <c r="S47" s="13">
        <v>0</v>
      </c>
      <c r="T47" s="12">
        <v>0</v>
      </c>
      <c r="U47" s="12">
        <v>0</v>
      </c>
      <c r="V47" s="13">
        <v>0</v>
      </c>
      <c r="W47" s="12">
        <v>0</v>
      </c>
      <c r="X47" s="12">
        <v>0</v>
      </c>
      <c r="Y47" s="13">
        <v>0</v>
      </c>
      <c r="Z47" s="12">
        <v>0</v>
      </c>
      <c r="AA47" s="12">
        <v>0</v>
      </c>
      <c r="AB47" s="13">
        <v>0</v>
      </c>
      <c r="AC47" s="14">
        <f t="shared" ref="AC47:AC51" si="30">SUM(E47:AB47)</f>
        <v>0</v>
      </c>
      <c r="AD47" s="122">
        <v>0</v>
      </c>
    </row>
    <row r="48" spans="1:36" ht="14.25" hidden="1" x14ac:dyDescent="0.3">
      <c r="A48" s="1"/>
      <c r="B48" s="144" t="s">
        <v>46</v>
      </c>
      <c r="C48" s="145"/>
      <c r="D48" s="145"/>
      <c r="E48" s="15">
        <v>0</v>
      </c>
      <c r="F48" s="15">
        <v>0</v>
      </c>
      <c r="G48" s="16">
        <v>0</v>
      </c>
      <c r="H48" s="15">
        <v>0</v>
      </c>
      <c r="I48" s="15">
        <v>0</v>
      </c>
      <c r="J48" s="16">
        <v>0</v>
      </c>
      <c r="K48" s="15">
        <v>0</v>
      </c>
      <c r="L48" s="15">
        <v>0</v>
      </c>
      <c r="M48" s="16">
        <v>0</v>
      </c>
      <c r="N48" s="15">
        <v>0</v>
      </c>
      <c r="O48" s="15">
        <v>0</v>
      </c>
      <c r="P48" s="16">
        <v>0</v>
      </c>
      <c r="Q48" s="15">
        <v>0</v>
      </c>
      <c r="R48" s="15">
        <v>0</v>
      </c>
      <c r="S48" s="16">
        <v>0</v>
      </c>
      <c r="T48" s="15">
        <v>0</v>
      </c>
      <c r="U48" s="15">
        <v>0</v>
      </c>
      <c r="V48" s="16">
        <v>0</v>
      </c>
      <c r="W48" s="15">
        <v>0</v>
      </c>
      <c r="X48" s="15">
        <v>0</v>
      </c>
      <c r="Y48" s="16">
        <v>0</v>
      </c>
      <c r="Z48" s="15">
        <v>0</v>
      </c>
      <c r="AA48" s="15">
        <v>0</v>
      </c>
      <c r="AB48" s="16">
        <v>0</v>
      </c>
      <c r="AC48" s="17">
        <f t="shared" si="30"/>
        <v>0</v>
      </c>
      <c r="AD48" s="122">
        <v>0</v>
      </c>
    </row>
    <row r="49" spans="1:30" ht="14.25" hidden="1" x14ac:dyDescent="0.3">
      <c r="A49" s="1"/>
      <c r="B49" s="144" t="s">
        <v>47</v>
      </c>
      <c r="C49" s="145"/>
      <c r="D49" s="145"/>
      <c r="E49" s="15">
        <v>0</v>
      </c>
      <c r="F49" s="15">
        <v>0</v>
      </c>
      <c r="G49" s="16">
        <v>0</v>
      </c>
      <c r="H49" s="15">
        <v>0</v>
      </c>
      <c r="I49" s="15">
        <v>0</v>
      </c>
      <c r="J49" s="16">
        <v>0</v>
      </c>
      <c r="K49" s="15">
        <v>0</v>
      </c>
      <c r="L49" s="15">
        <v>0</v>
      </c>
      <c r="M49" s="16">
        <v>0</v>
      </c>
      <c r="N49" s="15">
        <v>0</v>
      </c>
      <c r="O49" s="15">
        <v>0</v>
      </c>
      <c r="P49" s="16">
        <v>0</v>
      </c>
      <c r="Q49" s="15">
        <v>0</v>
      </c>
      <c r="R49" s="15">
        <v>0</v>
      </c>
      <c r="S49" s="16">
        <v>0</v>
      </c>
      <c r="T49" s="15">
        <v>0</v>
      </c>
      <c r="U49" s="15">
        <v>0</v>
      </c>
      <c r="V49" s="16">
        <v>0</v>
      </c>
      <c r="W49" s="15">
        <v>0</v>
      </c>
      <c r="X49" s="15">
        <v>0</v>
      </c>
      <c r="Y49" s="16">
        <v>0</v>
      </c>
      <c r="Z49" s="15">
        <v>0</v>
      </c>
      <c r="AA49" s="15">
        <v>0</v>
      </c>
      <c r="AB49" s="16">
        <v>0</v>
      </c>
      <c r="AC49" s="17">
        <f t="shared" si="30"/>
        <v>0</v>
      </c>
      <c r="AD49" s="122">
        <v>0</v>
      </c>
    </row>
    <row r="50" spans="1:30" ht="14.25" hidden="1" x14ac:dyDescent="0.3">
      <c r="A50" s="1"/>
      <c r="B50" s="144" t="s">
        <v>43</v>
      </c>
      <c r="C50" s="145"/>
      <c r="D50" s="145"/>
      <c r="E50" s="18">
        <v>0</v>
      </c>
      <c r="F50" s="18">
        <v>0</v>
      </c>
      <c r="G50" s="19">
        <v>0</v>
      </c>
      <c r="H50" s="18">
        <v>0</v>
      </c>
      <c r="I50" s="18">
        <v>0</v>
      </c>
      <c r="J50" s="19">
        <v>0</v>
      </c>
      <c r="K50" s="18">
        <v>0</v>
      </c>
      <c r="L50" s="18">
        <v>0</v>
      </c>
      <c r="M50" s="19">
        <v>0</v>
      </c>
      <c r="N50" s="18">
        <v>0</v>
      </c>
      <c r="O50" s="18">
        <v>0</v>
      </c>
      <c r="P50" s="19">
        <v>0</v>
      </c>
      <c r="Q50" s="18">
        <v>0</v>
      </c>
      <c r="R50" s="18">
        <v>0</v>
      </c>
      <c r="S50" s="19">
        <v>0</v>
      </c>
      <c r="T50" s="18">
        <v>0</v>
      </c>
      <c r="U50" s="18">
        <v>0</v>
      </c>
      <c r="V50" s="19">
        <v>0</v>
      </c>
      <c r="W50" s="18">
        <v>0</v>
      </c>
      <c r="X50" s="18">
        <v>0</v>
      </c>
      <c r="Y50" s="19">
        <v>0</v>
      </c>
      <c r="Z50" s="18">
        <v>0</v>
      </c>
      <c r="AA50" s="18">
        <v>0</v>
      </c>
      <c r="AB50" s="19">
        <v>0</v>
      </c>
      <c r="AC50" s="20">
        <f t="shared" si="30"/>
        <v>0</v>
      </c>
      <c r="AD50" s="122">
        <v>0</v>
      </c>
    </row>
    <row r="51" spans="1:30" ht="14.25" x14ac:dyDescent="0.3">
      <c r="A51" s="1"/>
      <c r="B51" s="80" t="s">
        <v>11</v>
      </c>
      <c r="C51" s="62"/>
      <c r="D51" s="62"/>
      <c r="E51" s="63">
        <f t="shared" ref="E51:AB51" si="31">SUM(E47:E50)</f>
        <v>0</v>
      </c>
      <c r="F51" s="63">
        <f t="shared" si="31"/>
        <v>0</v>
      </c>
      <c r="G51" s="64">
        <f t="shared" si="31"/>
        <v>0</v>
      </c>
      <c r="H51" s="63">
        <f t="shared" si="31"/>
        <v>0</v>
      </c>
      <c r="I51" s="63">
        <f t="shared" si="31"/>
        <v>0</v>
      </c>
      <c r="J51" s="64">
        <f t="shared" si="31"/>
        <v>0</v>
      </c>
      <c r="K51" s="63">
        <f t="shared" si="31"/>
        <v>0</v>
      </c>
      <c r="L51" s="63">
        <f t="shared" si="31"/>
        <v>0</v>
      </c>
      <c r="M51" s="64">
        <f t="shared" si="31"/>
        <v>0</v>
      </c>
      <c r="N51" s="63">
        <f t="shared" si="31"/>
        <v>0</v>
      </c>
      <c r="O51" s="63">
        <f t="shared" si="31"/>
        <v>0</v>
      </c>
      <c r="P51" s="64">
        <f t="shared" si="31"/>
        <v>0</v>
      </c>
      <c r="Q51" s="63">
        <f t="shared" si="31"/>
        <v>0</v>
      </c>
      <c r="R51" s="63">
        <f t="shared" si="31"/>
        <v>0</v>
      </c>
      <c r="S51" s="64">
        <f t="shared" si="31"/>
        <v>0</v>
      </c>
      <c r="T51" s="63">
        <f t="shared" si="31"/>
        <v>0</v>
      </c>
      <c r="U51" s="63">
        <f t="shared" si="31"/>
        <v>0</v>
      </c>
      <c r="V51" s="64">
        <f t="shared" si="31"/>
        <v>0</v>
      </c>
      <c r="W51" s="63">
        <f t="shared" si="31"/>
        <v>0</v>
      </c>
      <c r="X51" s="63">
        <f t="shared" si="31"/>
        <v>0</v>
      </c>
      <c r="Y51" s="64">
        <f t="shared" si="31"/>
        <v>0</v>
      </c>
      <c r="Z51" s="63">
        <f t="shared" si="31"/>
        <v>0</v>
      </c>
      <c r="AA51" s="63">
        <f t="shared" si="31"/>
        <v>0</v>
      </c>
      <c r="AB51" s="64">
        <f t="shared" si="31"/>
        <v>0</v>
      </c>
      <c r="AC51" s="138">
        <f t="shared" si="30"/>
        <v>0</v>
      </c>
      <c r="AD51" s="137">
        <f>SUM(AD47:AD50)</f>
        <v>0</v>
      </c>
    </row>
    <row r="52" spans="1:30" ht="14.25" x14ac:dyDescent="0.3">
      <c r="A52" s="1"/>
      <c r="B52" s="77"/>
      <c r="C52" s="83"/>
      <c r="D52" s="83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91"/>
      <c r="AD52" s="92"/>
    </row>
    <row r="53" spans="1:30" ht="14.25" x14ac:dyDescent="0.3">
      <c r="A53" s="1"/>
      <c r="B53" s="177" t="s">
        <v>15</v>
      </c>
      <c r="C53" s="178"/>
      <c r="D53" s="178"/>
      <c r="E53" s="142" t="s">
        <v>13</v>
      </c>
      <c r="F53" s="143"/>
      <c r="G53" s="143"/>
      <c r="H53" s="143"/>
      <c r="I53" s="143"/>
      <c r="J53" s="143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  <c r="W53" s="143"/>
      <c r="X53" s="143"/>
      <c r="Y53" s="143"/>
      <c r="Z53" s="143"/>
      <c r="AA53" s="143"/>
      <c r="AB53" s="143"/>
      <c r="AC53" s="61"/>
      <c r="AD53" s="89"/>
    </row>
    <row r="54" spans="1:30" ht="14.25" hidden="1" x14ac:dyDescent="0.3">
      <c r="A54" s="1"/>
      <c r="B54" s="161" t="s">
        <v>66</v>
      </c>
      <c r="C54" s="162"/>
      <c r="D54" s="162"/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3">
        <v>0</v>
      </c>
      <c r="T54" s="12">
        <v>0</v>
      </c>
      <c r="U54" s="12">
        <v>0</v>
      </c>
      <c r="V54" s="13">
        <v>0</v>
      </c>
      <c r="W54" s="12">
        <v>0</v>
      </c>
      <c r="X54" s="12">
        <v>0</v>
      </c>
      <c r="Y54" s="13">
        <v>0</v>
      </c>
      <c r="Z54" s="12">
        <v>0</v>
      </c>
      <c r="AA54" s="12">
        <v>0</v>
      </c>
      <c r="AB54" s="13">
        <v>0</v>
      </c>
      <c r="AC54" s="14">
        <f t="shared" ref="AC54:AC58" si="32">SUM(E54:AB54)</f>
        <v>0</v>
      </c>
      <c r="AD54" s="122">
        <v>0</v>
      </c>
    </row>
    <row r="55" spans="1:30" ht="14.25" hidden="1" x14ac:dyDescent="0.3">
      <c r="A55" s="1"/>
      <c r="B55" s="144" t="s">
        <v>17</v>
      </c>
      <c r="C55" s="145"/>
      <c r="D55" s="145"/>
      <c r="E55" s="15">
        <v>0</v>
      </c>
      <c r="F55" s="15">
        <v>0</v>
      </c>
      <c r="G55" s="16">
        <v>0</v>
      </c>
      <c r="H55" s="15">
        <v>0</v>
      </c>
      <c r="I55" s="15">
        <v>0</v>
      </c>
      <c r="J55" s="16">
        <v>0</v>
      </c>
      <c r="K55" s="15">
        <v>0</v>
      </c>
      <c r="L55" s="15">
        <v>0</v>
      </c>
      <c r="M55" s="16">
        <v>0</v>
      </c>
      <c r="N55" s="15">
        <v>0</v>
      </c>
      <c r="O55" s="15">
        <v>0</v>
      </c>
      <c r="P55" s="16">
        <v>0</v>
      </c>
      <c r="Q55" s="15">
        <v>0</v>
      </c>
      <c r="R55" s="15">
        <v>0</v>
      </c>
      <c r="S55" s="16">
        <v>0</v>
      </c>
      <c r="T55" s="15">
        <v>0</v>
      </c>
      <c r="U55" s="15">
        <v>0</v>
      </c>
      <c r="V55" s="16">
        <v>0</v>
      </c>
      <c r="W55" s="15">
        <v>0</v>
      </c>
      <c r="X55" s="15">
        <v>0</v>
      </c>
      <c r="Y55" s="16">
        <v>0</v>
      </c>
      <c r="Z55" s="15">
        <v>0</v>
      </c>
      <c r="AA55" s="15">
        <v>0</v>
      </c>
      <c r="AB55" s="16">
        <v>0</v>
      </c>
      <c r="AC55" s="17">
        <f t="shared" si="32"/>
        <v>0</v>
      </c>
      <c r="AD55" s="122">
        <v>0</v>
      </c>
    </row>
    <row r="56" spans="1:30" ht="14.25" hidden="1" x14ac:dyDescent="0.3">
      <c r="A56" s="1"/>
      <c r="B56" s="144" t="s">
        <v>18</v>
      </c>
      <c r="C56" s="145"/>
      <c r="D56" s="145"/>
      <c r="E56" s="15">
        <v>0</v>
      </c>
      <c r="F56" s="15">
        <v>0</v>
      </c>
      <c r="G56" s="16">
        <v>0</v>
      </c>
      <c r="H56" s="15">
        <v>0</v>
      </c>
      <c r="I56" s="15">
        <v>0</v>
      </c>
      <c r="J56" s="16">
        <v>0</v>
      </c>
      <c r="K56" s="15">
        <v>0</v>
      </c>
      <c r="L56" s="15">
        <v>0</v>
      </c>
      <c r="M56" s="16">
        <v>0</v>
      </c>
      <c r="N56" s="15">
        <v>0</v>
      </c>
      <c r="O56" s="15">
        <v>0</v>
      </c>
      <c r="P56" s="16">
        <v>0</v>
      </c>
      <c r="Q56" s="15">
        <v>0</v>
      </c>
      <c r="R56" s="15">
        <v>0</v>
      </c>
      <c r="S56" s="16">
        <v>0</v>
      </c>
      <c r="T56" s="15">
        <v>0</v>
      </c>
      <c r="U56" s="15">
        <v>0</v>
      </c>
      <c r="V56" s="16">
        <v>0</v>
      </c>
      <c r="W56" s="15">
        <v>0</v>
      </c>
      <c r="X56" s="15">
        <v>0</v>
      </c>
      <c r="Y56" s="16">
        <v>0</v>
      </c>
      <c r="Z56" s="15">
        <v>0</v>
      </c>
      <c r="AA56" s="15">
        <v>0</v>
      </c>
      <c r="AB56" s="16">
        <v>0</v>
      </c>
      <c r="AC56" s="17">
        <f t="shared" si="32"/>
        <v>0</v>
      </c>
      <c r="AD56" s="122">
        <v>0</v>
      </c>
    </row>
    <row r="57" spans="1:30" ht="14.25" hidden="1" x14ac:dyDescent="0.3">
      <c r="A57" s="1"/>
      <c r="B57" s="144" t="s">
        <v>18</v>
      </c>
      <c r="C57" s="145"/>
      <c r="D57" s="145"/>
      <c r="E57" s="18">
        <v>0</v>
      </c>
      <c r="F57" s="18">
        <v>0</v>
      </c>
      <c r="G57" s="19">
        <v>0</v>
      </c>
      <c r="H57" s="18">
        <v>0</v>
      </c>
      <c r="I57" s="18">
        <v>0</v>
      </c>
      <c r="J57" s="19">
        <v>0</v>
      </c>
      <c r="K57" s="18">
        <v>0</v>
      </c>
      <c r="L57" s="18">
        <v>0</v>
      </c>
      <c r="M57" s="19">
        <v>0</v>
      </c>
      <c r="N57" s="18">
        <v>0</v>
      </c>
      <c r="O57" s="18">
        <v>0</v>
      </c>
      <c r="P57" s="19">
        <v>0</v>
      </c>
      <c r="Q57" s="18">
        <v>0</v>
      </c>
      <c r="R57" s="18">
        <v>0</v>
      </c>
      <c r="S57" s="19">
        <v>0</v>
      </c>
      <c r="T57" s="18">
        <v>0</v>
      </c>
      <c r="U57" s="18">
        <v>0</v>
      </c>
      <c r="V57" s="19">
        <v>0</v>
      </c>
      <c r="W57" s="18">
        <v>0</v>
      </c>
      <c r="X57" s="18">
        <v>0</v>
      </c>
      <c r="Y57" s="19">
        <v>0</v>
      </c>
      <c r="Z57" s="18">
        <v>0</v>
      </c>
      <c r="AA57" s="18">
        <v>0</v>
      </c>
      <c r="AB57" s="19">
        <v>0</v>
      </c>
      <c r="AC57" s="20">
        <f t="shared" si="32"/>
        <v>0</v>
      </c>
      <c r="AD57" s="122">
        <v>0</v>
      </c>
    </row>
    <row r="58" spans="1:30" ht="14.25" x14ac:dyDescent="0.3">
      <c r="A58" s="1"/>
      <c r="B58" s="80" t="s">
        <v>11</v>
      </c>
      <c r="C58" s="62"/>
      <c r="D58" s="62"/>
      <c r="E58" s="63">
        <f t="shared" ref="E58:AB58" si="33">SUM(E54:E57)</f>
        <v>0</v>
      </c>
      <c r="F58" s="63">
        <f t="shared" si="33"/>
        <v>0</v>
      </c>
      <c r="G58" s="64">
        <f t="shared" si="33"/>
        <v>0</v>
      </c>
      <c r="H58" s="63">
        <f t="shared" si="33"/>
        <v>0</v>
      </c>
      <c r="I58" s="63">
        <f t="shared" si="33"/>
        <v>0</v>
      </c>
      <c r="J58" s="64">
        <f t="shared" si="33"/>
        <v>0</v>
      </c>
      <c r="K58" s="63">
        <f t="shared" si="33"/>
        <v>0</v>
      </c>
      <c r="L58" s="63">
        <f t="shared" si="33"/>
        <v>0</v>
      </c>
      <c r="M58" s="64">
        <f t="shared" si="33"/>
        <v>0</v>
      </c>
      <c r="N58" s="63">
        <f t="shared" si="33"/>
        <v>0</v>
      </c>
      <c r="O58" s="63">
        <f t="shared" si="33"/>
        <v>0</v>
      </c>
      <c r="P58" s="64">
        <f t="shared" si="33"/>
        <v>0</v>
      </c>
      <c r="Q58" s="63">
        <f t="shared" si="33"/>
        <v>0</v>
      </c>
      <c r="R58" s="63">
        <f t="shared" si="33"/>
        <v>0</v>
      </c>
      <c r="S58" s="64">
        <f t="shared" si="33"/>
        <v>0</v>
      </c>
      <c r="T58" s="63">
        <f t="shared" si="33"/>
        <v>0</v>
      </c>
      <c r="U58" s="63">
        <f t="shared" si="33"/>
        <v>0</v>
      </c>
      <c r="V58" s="64">
        <f t="shared" si="33"/>
        <v>0</v>
      </c>
      <c r="W58" s="63">
        <f t="shared" si="33"/>
        <v>0</v>
      </c>
      <c r="X58" s="63">
        <f t="shared" si="33"/>
        <v>0</v>
      </c>
      <c r="Y58" s="64">
        <f t="shared" si="33"/>
        <v>0</v>
      </c>
      <c r="Z58" s="63">
        <f t="shared" si="33"/>
        <v>0</v>
      </c>
      <c r="AA58" s="63">
        <f t="shared" si="33"/>
        <v>0</v>
      </c>
      <c r="AB58" s="64">
        <f t="shared" si="33"/>
        <v>0</v>
      </c>
      <c r="AC58" s="138">
        <f t="shared" si="32"/>
        <v>0</v>
      </c>
      <c r="AD58" s="137">
        <f>SUM(AD54:AD57)</f>
        <v>0</v>
      </c>
    </row>
    <row r="59" spans="1:30" ht="14.25" x14ac:dyDescent="0.3">
      <c r="A59" s="1"/>
      <c r="B59" s="77"/>
      <c r="C59" s="83"/>
      <c r="D59" s="83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91"/>
      <c r="AD59" s="92"/>
    </row>
    <row r="60" spans="1:30" ht="14.25" x14ac:dyDescent="0.3">
      <c r="A60" s="1"/>
      <c r="B60" s="163" t="s">
        <v>19</v>
      </c>
      <c r="C60" s="164"/>
      <c r="D60" s="164"/>
      <c r="E60" s="142" t="s">
        <v>13</v>
      </c>
      <c r="F60" s="143"/>
      <c r="G60" s="143"/>
      <c r="H60" s="143"/>
      <c r="I60" s="143"/>
      <c r="J60" s="143"/>
      <c r="K60" s="143"/>
      <c r="L60" s="143"/>
      <c r="M60" s="143"/>
      <c r="N60" s="143"/>
      <c r="O60" s="143"/>
      <c r="P60" s="143"/>
      <c r="Q60" s="143"/>
      <c r="R60" s="143"/>
      <c r="S60" s="143"/>
      <c r="T60" s="143"/>
      <c r="U60" s="143"/>
      <c r="V60" s="143"/>
      <c r="W60" s="143"/>
      <c r="X60" s="143"/>
      <c r="Y60" s="143"/>
      <c r="Z60" s="143"/>
      <c r="AA60" s="143"/>
      <c r="AB60" s="143"/>
      <c r="AC60" s="61"/>
      <c r="AD60" s="89"/>
    </row>
    <row r="61" spans="1:30" ht="14.25" hidden="1" x14ac:dyDescent="0.3">
      <c r="A61" s="1"/>
      <c r="B61" s="161" t="s">
        <v>20</v>
      </c>
      <c r="C61" s="162"/>
      <c r="D61" s="162"/>
      <c r="E61" s="12">
        <v>0</v>
      </c>
      <c r="F61" s="12">
        <v>0</v>
      </c>
      <c r="G61" s="13">
        <v>0</v>
      </c>
      <c r="H61" s="12">
        <v>0</v>
      </c>
      <c r="I61" s="12">
        <v>0</v>
      </c>
      <c r="J61" s="13">
        <v>0</v>
      </c>
      <c r="K61" s="12">
        <v>0</v>
      </c>
      <c r="L61" s="12">
        <v>0</v>
      </c>
      <c r="M61" s="13">
        <v>0</v>
      </c>
      <c r="N61" s="12">
        <v>0</v>
      </c>
      <c r="O61" s="12">
        <v>0</v>
      </c>
      <c r="P61" s="13">
        <v>0</v>
      </c>
      <c r="Q61" s="12">
        <v>0</v>
      </c>
      <c r="R61" s="12">
        <v>0</v>
      </c>
      <c r="S61" s="13">
        <v>0</v>
      </c>
      <c r="T61" s="12">
        <v>0</v>
      </c>
      <c r="U61" s="12">
        <v>0</v>
      </c>
      <c r="V61" s="13">
        <v>0</v>
      </c>
      <c r="W61" s="12">
        <v>0</v>
      </c>
      <c r="X61" s="12">
        <v>0</v>
      </c>
      <c r="Y61" s="13">
        <v>0</v>
      </c>
      <c r="Z61" s="12">
        <v>0</v>
      </c>
      <c r="AA61" s="12">
        <v>0</v>
      </c>
      <c r="AB61" s="13">
        <v>0</v>
      </c>
      <c r="AC61" s="14">
        <f t="shared" ref="AC61:AC68" si="34">SUM(E61:AB61)</f>
        <v>0</v>
      </c>
      <c r="AD61" s="122">
        <v>0</v>
      </c>
    </row>
    <row r="62" spans="1:30" ht="14.25" hidden="1" x14ac:dyDescent="0.3">
      <c r="A62" s="1"/>
      <c r="B62" s="144" t="s">
        <v>64</v>
      </c>
      <c r="C62" s="145"/>
      <c r="D62" s="145"/>
      <c r="E62" s="15">
        <v>0</v>
      </c>
      <c r="F62" s="15">
        <v>0</v>
      </c>
      <c r="G62" s="16">
        <v>0</v>
      </c>
      <c r="H62" s="15">
        <v>0</v>
      </c>
      <c r="I62" s="15">
        <v>0</v>
      </c>
      <c r="J62" s="16">
        <v>0</v>
      </c>
      <c r="K62" s="15">
        <v>0</v>
      </c>
      <c r="L62" s="15">
        <v>0</v>
      </c>
      <c r="M62" s="16">
        <v>0</v>
      </c>
      <c r="N62" s="15">
        <v>0</v>
      </c>
      <c r="O62" s="15">
        <v>0</v>
      </c>
      <c r="P62" s="16">
        <v>0</v>
      </c>
      <c r="Q62" s="15">
        <v>0</v>
      </c>
      <c r="R62" s="15">
        <v>0</v>
      </c>
      <c r="S62" s="16">
        <v>0</v>
      </c>
      <c r="T62" s="15">
        <v>0</v>
      </c>
      <c r="U62" s="15">
        <v>0</v>
      </c>
      <c r="V62" s="16">
        <v>0</v>
      </c>
      <c r="W62" s="15">
        <v>0</v>
      </c>
      <c r="X62" s="15">
        <v>0</v>
      </c>
      <c r="Y62" s="16">
        <v>0</v>
      </c>
      <c r="Z62" s="15">
        <v>0</v>
      </c>
      <c r="AA62" s="15">
        <v>0</v>
      </c>
      <c r="AB62" s="16">
        <v>0</v>
      </c>
      <c r="AC62" s="17">
        <f t="shared" si="34"/>
        <v>0</v>
      </c>
      <c r="AD62" s="122">
        <v>0</v>
      </c>
    </row>
    <row r="63" spans="1:30" ht="15" hidden="1" x14ac:dyDescent="0.3">
      <c r="A63" s="3"/>
      <c r="B63" s="144" t="s">
        <v>21</v>
      </c>
      <c r="C63" s="145"/>
      <c r="D63" s="145"/>
      <c r="E63" s="15">
        <v>0</v>
      </c>
      <c r="F63" s="15">
        <v>0</v>
      </c>
      <c r="G63" s="16">
        <v>0</v>
      </c>
      <c r="H63" s="15">
        <v>0</v>
      </c>
      <c r="I63" s="15">
        <v>0</v>
      </c>
      <c r="J63" s="16">
        <v>0</v>
      </c>
      <c r="K63" s="15">
        <v>0</v>
      </c>
      <c r="L63" s="15">
        <v>0</v>
      </c>
      <c r="M63" s="16">
        <v>0</v>
      </c>
      <c r="N63" s="15">
        <v>0</v>
      </c>
      <c r="O63" s="15">
        <v>0</v>
      </c>
      <c r="P63" s="16">
        <v>0</v>
      </c>
      <c r="Q63" s="15">
        <v>0</v>
      </c>
      <c r="R63" s="15">
        <v>0</v>
      </c>
      <c r="S63" s="16">
        <v>0</v>
      </c>
      <c r="T63" s="15">
        <v>0</v>
      </c>
      <c r="U63" s="15">
        <v>0</v>
      </c>
      <c r="V63" s="16">
        <v>0</v>
      </c>
      <c r="W63" s="15">
        <v>0</v>
      </c>
      <c r="X63" s="15">
        <v>0</v>
      </c>
      <c r="Y63" s="16">
        <v>0</v>
      </c>
      <c r="Z63" s="15">
        <v>0</v>
      </c>
      <c r="AA63" s="15">
        <v>0</v>
      </c>
      <c r="AB63" s="16">
        <v>0</v>
      </c>
      <c r="AC63" s="17">
        <f t="shared" si="34"/>
        <v>0</v>
      </c>
      <c r="AD63" s="122">
        <v>0</v>
      </c>
    </row>
    <row r="64" spans="1:30" ht="14.25" x14ac:dyDescent="0.3">
      <c r="A64" s="1"/>
      <c r="B64" s="80" t="s">
        <v>11</v>
      </c>
      <c r="C64" s="62"/>
      <c r="D64" s="62"/>
      <c r="E64" s="63">
        <f t="shared" ref="E64:AB64" si="35">SUM(E61:E63)</f>
        <v>0</v>
      </c>
      <c r="F64" s="63">
        <f t="shared" si="35"/>
        <v>0</v>
      </c>
      <c r="G64" s="64">
        <f t="shared" si="35"/>
        <v>0</v>
      </c>
      <c r="H64" s="63">
        <f t="shared" si="35"/>
        <v>0</v>
      </c>
      <c r="I64" s="63">
        <f t="shared" si="35"/>
        <v>0</v>
      </c>
      <c r="J64" s="64">
        <f t="shared" si="35"/>
        <v>0</v>
      </c>
      <c r="K64" s="63">
        <f t="shared" si="35"/>
        <v>0</v>
      </c>
      <c r="L64" s="63">
        <f t="shared" si="35"/>
        <v>0</v>
      </c>
      <c r="M64" s="64">
        <f t="shared" si="35"/>
        <v>0</v>
      </c>
      <c r="N64" s="63">
        <f t="shared" si="35"/>
        <v>0</v>
      </c>
      <c r="O64" s="63">
        <f t="shared" si="35"/>
        <v>0</v>
      </c>
      <c r="P64" s="64">
        <f t="shared" si="35"/>
        <v>0</v>
      </c>
      <c r="Q64" s="63">
        <f t="shared" si="35"/>
        <v>0</v>
      </c>
      <c r="R64" s="63">
        <f t="shared" si="35"/>
        <v>0</v>
      </c>
      <c r="S64" s="64">
        <f t="shared" si="35"/>
        <v>0</v>
      </c>
      <c r="T64" s="63">
        <f t="shared" si="35"/>
        <v>0</v>
      </c>
      <c r="U64" s="63">
        <f t="shared" si="35"/>
        <v>0</v>
      </c>
      <c r="V64" s="64">
        <f t="shared" si="35"/>
        <v>0</v>
      </c>
      <c r="W64" s="63">
        <f t="shared" si="35"/>
        <v>0</v>
      </c>
      <c r="X64" s="63">
        <f t="shared" si="35"/>
        <v>0</v>
      </c>
      <c r="Y64" s="64">
        <f t="shared" si="35"/>
        <v>0</v>
      </c>
      <c r="Z64" s="63">
        <f t="shared" si="35"/>
        <v>0</v>
      </c>
      <c r="AA64" s="63">
        <f t="shared" si="35"/>
        <v>0</v>
      </c>
      <c r="AB64" s="64">
        <f t="shared" si="35"/>
        <v>0</v>
      </c>
      <c r="AC64" s="138">
        <f t="shared" si="34"/>
        <v>0</v>
      </c>
      <c r="AD64" s="137">
        <f>SUM(AD61:AD63)</f>
        <v>0</v>
      </c>
    </row>
    <row r="65" spans="1:34" ht="14.25" x14ac:dyDescent="0.3">
      <c r="A65" s="1"/>
      <c r="B65" s="84"/>
      <c r="C65" s="85"/>
      <c r="D65" s="85"/>
      <c r="E65" s="33"/>
      <c r="F65" s="33"/>
      <c r="G65" s="34"/>
      <c r="H65" s="33"/>
      <c r="I65" s="33"/>
      <c r="J65" s="34"/>
      <c r="K65" s="33"/>
      <c r="L65" s="33"/>
      <c r="M65" s="34"/>
      <c r="N65" s="33"/>
      <c r="O65" s="33"/>
      <c r="P65" s="34"/>
      <c r="Q65" s="33"/>
      <c r="R65" s="33"/>
      <c r="S65" s="34"/>
      <c r="T65" s="33"/>
      <c r="U65" s="33"/>
      <c r="V65" s="34"/>
      <c r="W65" s="33"/>
      <c r="X65" s="33"/>
      <c r="Y65" s="34"/>
      <c r="Z65" s="33"/>
      <c r="AA65" s="33"/>
      <c r="AB65" s="34"/>
      <c r="AC65" s="35"/>
      <c r="AD65" s="92"/>
    </row>
    <row r="66" spans="1:34" ht="14.25" x14ac:dyDescent="0.3">
      <c r="A66" s="1"/>
      <c r="B66" s="101" t="s">
        <v>44</v>
      </c>
      <c r="C66" s="102"/>
      <c r="D66" s="102"/>
      <c r="E66" s="103">
        <f t="shared" ref="E66:AB66" si="36">E64+E58+E51+E42+E23</f>
        <v>14340</v>
      </c>
      <c r="F66" s="103">
        <f t="shared" si="36"/>
        <v>14340</v>
      </c>
      <c r="G66" s="103">
        <f t="shared" si="36"/>
        <v>14340</v>
      </c>
      <c r="H66" s="103">
        <f t="shared" si="36"/>
        <v>14340</v>
      </c>
      <c r="I66" s="103">
        <f t="shared" si="36"/>
        <v>14340</v>
      </c>
      <c r="J66" s="103">
        <f t="shared" si="36"/>
        <v>14340</v>
      </c>
      <c r="K66" s="103">
        <f t="shared" si="36"/>
        <v>14340</v>
      </c>
      <c r="L66" s="103">
        <f t="shared" si="36"/>
        <v>14340</v>
      </c>
      <c r="M66" s="103">
        <f t="shared" si="36"/>
        <v>14340</v>
      </c>
      <c r="N66" s="103">
        <f t="shared" si="36"/>
        <v>0</v>
      </c>
      <c r="O66" s="103">
        <f t="shared" si="36"/>
        <v>0</v>
      </c>
      <c r="P66" s="103">
        <f t="shared" si="36"/>
        <v>0</v>
      </c>
      <c r="Q66" s="103">
        <f t="shared" si="36"/>
        <v>0</v>
      </c>
      <c r="R66" s="103">
        <f t="shared" si="36"/>
        <v>0</v>
      </c>
      <c r="S66" s="103">
        <f t="shared" si="36"/>
        <v>0</v>
      </c>
      <c r="T66" s="103">
        <f t="shared" si="36"/>
        <v>0</v>
      </c>
      <c r="U66" s="103">
        <f t="shared" si="36"/>
        <v>0</v>
      </c>
      <c r="V66" s="103">
        <f t="shared" si="36"/>
        <v>0</v>
      </c>
      <c r="W66" s="103">
        <f t="shared" si="36"/>
        <v>0</v>
      </c>
      <c r="X66" s="103">
        <f t="shared" si="36"/>
        <v>0</v>
      </c>
      <c r="Y66" s="103">
        <f t="shared" si="36"/>
        <v>0</v>
      </c>
      <c r="Z66" s="103">
        <f t="shared" si="36"/>
        <v>0</v>
      </c>
      <c r="AA66" s="103">
        <f t="shared" si="36"/>
        <v>0</v>
      </c>
      <c r="AB66" s="103">
        <f t="shared" si="36"/>
        <v>0</v>
      </c>
      <c r="AC66" s="104">
        <f t="shared" ref="AC66:AC67" si="37">SUM(E66:AB66)</f>
        <v>129060</v>
      </c>
      <c r="AD66" s="153"/>
      <c r="AG66" t="s">
        <v>70</v>
      </c>
      <c r="AH66">
        <v>487.9</v>
      </c>
    </row>
    <row r="67" spans="1:34" ht="14.25" x14ac:dyDescent="0.3">
      <c r="A67" s="1"/>
      <c r="B67" s="105" t="s">
        <v>52</v>
      </c>
      <c r="C67" s="106"/>
      <c r="D67" s="106"/>
      <c r="E67" s="107">
        <f t="shared" ref="E67:AB67" si="38">E43+E24</f>
        <v>0</v>
      </c>
      <c r="F67" s="107">
        <f t="shared" si="38"/>
        <v>0</v>
      </c>
      <c r="G67" s="107">
        <f t="shared" si="38"/>
        <v>0</v>
      </c>
      <c r="H67" s="107">
        <f t="shared" si="38"/>
        <v>0</v>
      </c>
      <c r="I67" s="107">
        <f t="shared" si="38"/>
        <v>0</v>
      </c>
      <c r="J67" s="107">
        <f t="shared" si="38"/>
        <v>0</v>
      </c>
      <c r="K67" s="107">
        <f t="shared" si="38"/>
        <v>0</v>
      </c>
      <c r="L67" s="107">
        <f t="shared" si="38"/>
        <v>0</v>
      </c>
      <c r="M67" s="107">
        <f t="shared" si="38"/>
        <v>0</v>
      </c>
      <c r="N67" s="107">
        <f t="shared" si="38"/>
        <v>0</v>
      </c>
      <c r="O67" s="107">
        <f t="shared" si="38"/>
        <v>0</v>
      </c>
      <c r="P67" s="107">
        <f t="shared" si="38"/>
        <v>0</v>
      </c>
      <c r="Q67" s="107">
        <f t="shared" si="38"/>
        <v>0</v>
      </c>
      <c r="R67" s="107">
        <f t="shared" si="38"/>
        <v>0</v>
      </c>
      <c r="S67" s="107">
        <f t="shared" si="38"/>
        <v>0</v>
      </c>
      <c r="T67" s="107">
        <f t="shared" si="38"/>
        <v>0</v>
      </c>
      <c r="U67" s="107">
        <f t="shared" si="38"/>
        <v>0</v>
      </c>
      <c r="V67" s="107">
        <f t="shared" si="38"/>
        <v>0</v>
      </c>
      <c r="W67" s="107">
        <f t="shared" si="38"/>
        <v>0</v>
      </c>
      <c r="X67" s="107">
        <f t="shared" si="38"/>
        <v>0</v>
      </c>
      <c r="Y67" s="107">
        <f t="shared" si="38"/>
        <v>0</v>
      </c>
      <c r="Z67" s="107">
        <f t="shared" si="38"/>
        <v>0</v>
      </c>
      <c r="AA67" s="107">
        <f t="shared" si="38"/>
        <v>0</v>
      </c>
      <c r="AB67" s="107">
        <f t="shared" si="38"/>
        <v>0</v>
      </c>
      <c r="AC67" s="108">
        <f t="shared" si="37"/>
        <v>0</v>
      </c>
      <c r="AD67" s="146"/>
    </row>
    <row r="68" spans="1:34" ht="14.25" x14ac:dyDescent="0.3">
      <c r="A68" s="1"/>
      <c r="B68" s="105" t="s">
        <v>53</v>
      </c>
      <c r="C68" s="106"/>
      <c r="D68" s="106"/>
      <c r="E68" s="107">
        <f>E66+E67</f>
        <v>14340</v>
      </c>
      <c r="F68" s="107">
        <f t="shared" ref="F68:AB68" si="39">F66+F67</f>
        <v>14340</v>
      </c>
      <c r="G68" s="107">
        <f t="shared" si="39"/>
        <v>14340</v>
      </c>
      <c r="H68" s="107">
        <f t="shared" si="39"/>
        <v>14340</v>
      </c>
      <c r="I68" s="107">
        <f t="shared" si="39"/>
        <v>14340</v>
      </c>
      <c r="J68" s="107">
        <f t="shared" si="39"/>
        <v>14340</v>
      </c>
      <c r="K68" s="107">
        <f t="shared" si="39"/>
        <v>14340</v>
      </c>
      <c r="L68" s="107">
        <f t="shared" si="39"/>
        <v>14340</v>
      </c>
      <c r="M68" s="107">
        <f t="shared" si="39"/>
        <v>14340</v>
      </c>
      <c r="N68" s="107">
        <f t="shared" si="39"/>
        <v>0</v>
      </c>
      <c r="O68" s="107">
        <f t="shared" si="39"/>
        <v>0</v>
      </c>
      <c r="P68" s="107">
        <f t="shared" si="39"/>
        <v>0</v>
      </c>
      <c r="Q68" s="107">
        <f t="shared" si="39"/>
        <v>0</v>
      </c>
      <c r="R68" s="107">
        <f t="shared" si="39"/>
        <v>0</v>
      </c>
      <c r="S68" s="107">
        <f t="shared" si="39"/>
        <v>0</v>
      </c>
      <c r="T68" s="107">
        <f t="shared" si="39"/>
        <v>0</v>
      </c>
      <c r="U68" s="107">
        <f t="shared" si="39"/>
        <v>0</v>
      </c>
      <c r="V68" s="107">
        <f t="shared" si="39"/>
        <v>0</v>
      </c>
      <c r="W68" s="107">
        <f t="shared" si="39"/>
        <v>0</v>
      </c>
      <c r="X68" s="107">
        <f t="shared" si="39"/>
        <v>0</v>
      </c>
      <c r="Y68" s="107">
        <f t="shared" si="39"/>
        <v>0</v>
      </c>
      <c r="Z68" s="107">
        <f t="shared" si="39"/>
        <v>0</v>
      </c>
      <c r="AA68" s="107">
        <f t="shared" si="39"/>
        <v>0</v>
      </c>
      <c r="AB68" s="107">
        <f t="shared" si="39"/>
        <v>0</v>
      </c>
      <c r="AC68" s="139">
        <f t="shared" si="34"/>
        <v>129060</v>
      </c>
      <c r="AD68" s="146"/>
    </row>
    <row r="69" spans="1:34" ht="14.25" x14ac:dyDescent="0.3">
      <c r="A69" s="1"/>
      <c r="B69" s="109" t="s">
        <v>58</v>
      </c>
      <c r="C69" s="110"/>
      <c r="D69" s="110"/>
      <c r="E69" s="111">
        <f>E68</f>
        <v>14340</v>
      </c>
      <c r="F69" s="111">
        <f>E69+F68</f>
        <v>28680</v>
      </c>
      <c r="G69" s="111">
        <f t="shared" ref="G69:AB69" si="40">F69+G68</f>
        <v>43020</v>
      </c>
      <c r="H69" s="111">
        <f t="shared" si="40"/>
        <v>57360</v>
      </c>
      <c r="I69" s="111">
        <f t="shared" si="40"/>
        <v>71700</v>
      </c>
      <c r="J69" s="111">
        <f t="shared" si="40"/>
        <v>86040</v>
      </c>
      <c r="K69" s="111">
        <f t="shared" si="40"/>
        <v>100380</v>
      </c>
      <c r="L69" s="111">
        <f t="shared" si="40"/>
        <v>114720</v>
      </c>
      <c r="M69" s="111">
        <f t="shared" si="40"/>
        <v>129060</v>
      </c>
      <c r="N69" s="111">
        <f t="shared" si="40"/>
        <v>129060</v>
      </c>
      <c r="O69" s="111">
        <f t="shared" si="40"/>
        <v>129060</v>
      </c>
      <c r="P69" s="111">
        <f t="shared" si="40"/>
        <v>129060</v>
      </c>
      <c r="Q69" s="111">
        <f t="shared" si="40"/>
        <v>129060</v>
      </c>
      <c r="R69" s="111">
        <f t="shared" si="40"/>
        <v>129060</v>
      </c>
      <c r="S69" s="111">
        <f t="shared" si="40"/>
        <v>129060</v>
      </c>
      <c r="T69" s="111">
        <f t="shared" si="40"/>
        <v>129060</v>
      </c>
      <c r="U69" s="111">
        <f t="shared" si="40"/>
        <v>129060</v>
      </c>
      <c r="V69" s="111">
        <f t="shared" si="40"/>
        <v>129060</v>
      </c>
      <c r="W69" s="111">
        <f t="shared" si="40"/>
        <v>129060</v>
      </c>
      <c r="X69" s="111">
        <f t="shared" si="40"/>
        <v>129060</v>
      </c>
      <c r="Y69" s="111">
        <f t="shared" si="40"/>
        <v>129060</v>
      </c>
      <c r="Z69" s="111">
        <f t="shared" si="40"/>
        <v>129060</v>
      </c>
      <c r="AA69" s="111">
        <f t="shared" si="40"/>
        <v>129060</v>
      </c>
      <c r="AB69" s="111">
        <f t="shared" si="40"/>
        <v>129060</v>
      </c>
      <c r="AC69" s="112"/>
      <c r="AD69" s="154"/>
    </row>
    <row r="70" spans="1:34" ht="14.25" x14ac:dyDescent="0.3">
      <c r="A70" s="1"/>
      <c r="B70" s="77"/>
      <c r="C70" s="86"/>
      <c r="D70" s="86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91"/>
      <c r="AD70" s="92"/>
    </row>
    <row r="71" spans="1:34" ht="14.25" x14ac:dyDescent="0.3">
      <c r="A71" s="1"/>
      <c r="B71" s="87" t="s">
        <v>22</v>
      </c>
      <c r="C71" s="60"/>
      <c r="D71" s="60"/>
      <c r="E71" s="150"/>
      <c r="F71" s="143"/>
      <c r="G71" s="143"/>
      <c r="H71" s="143"/>
      <c r="I71" s="143"/>
      <c r="J71" s="143"/>
      <c r="K71" s="143"/>
      <c r="L71" s="143"/>
      <c r="M71" s="143"/>
      <c r="N71" s="143"/>
      <c r="O71" s="143"/>
      <c r="P71" s="143"/>
      <c r="Q71" s="143"/>
      <c r="R71" s="143"/>
      <c r="S71" s="143"/>
      <c r="T71" s="143"/>
      <c r="U71" s="143"/>
      <c r="V71" s="143"/>
      <c r="W71" s="143"/>
      <c r="X71" s="143"/>
      <c r="Y71" s="143"/>
      <c r="Z71" s="143"/>
      <c r="AA71" s="143"/>
      <c r="AB71" s="143"/>
      <c r="AC71" s="143"/>
      <c r="AD71" s="89"/>
      <c r="AF71">
        <f>1200*5</f>
        <v>6000</v>
      </c>
    </row>
    <row r="72" spans="1:34" ht="14.25" x14ac:dyDescent="0.3">
      <c r="A72" s="1"/>
      <c r="B72" s="124" t="s">
        <v>42</v>
      </c>
      <c r="C72" s="125" t="s">
        <v>23</v>
      </c>
      <c r="D72" s="126">
        <f>AH66*9</f>
        <v>4391.0999999999995</v>
      </c>
      <c r="E72" s="182">
        <f>D72-E73</f>
        <v>4391.0999999999995</v>
      </c>
      <c r="F72" s="182"/>
      <c r="G72" s="182"/>
      <c r="H72" s="182"/>
      <c r="I72" s="182"/>
      <c r="J72" s="182"/>
      <c r="K72" s="182"/>
      <c r="L72" s="182"/>
      <c r="M72" s="182"/>
      <c r="N72" s="182"/>
      <c r="O72" s="182"/>
      <c r="P72" s="182"/>
      <c r="Q72" s="182"/>
      <c r="R72" s="182"/>
      <c r="S72" s="182"/>
      <c r="T72" s="182"/>
      <c r="U72" s="182"/>
      <c r="V72" s="182"/>
      <c r="W72" s="182"/>
      <c r="X72" s="182"/>
      <c r="Y72" s="182"/>
      <c r="Z72" s="182"/>
      <c r="AA72" s="182"/>
      <c r="AB72" s="182"/>
      <c r="AC72" s="182"/>
      <c r="AD72" s="171">
        <f>E72</f>
        <v>4391.0999999999995</v>
      </c>
    </row>
    <row r="73" spans="1:34" ht="14.25" x14ac:dyDescent="0.3">
      <c r="A73" s="1"/>
      <c r="B73" s="165" t="s">
        <v>57</v>
      </c>
      <c r="C73" s="166"/>
      <c r="D73" s="127">
        <v>0</v>
      </c>
      <c r="E73" s="180">
        <f>D72*D73</f>
        <v>0</v>
      </c>
      <c r="F73" s="180"/>
      <c r="G73" s="180"/>
      <c r="H73" s="180"/>
      <c r="I73" s="180"/>
      <c r="J73" s="180"/>
      <c r="K73" s="180"/>
      <c r="L73" s="180"/>
      <c r="M73" s="180"/>
      <c r="N73" s="180"/>
      <c r="O73" s="180"/>
      <c r="P73" s="180"/>
      <c r="Q73" s="180"/>
      <c r="R73" s="180"/>
      <c r="S73" s="180"/>
      <c r="T73" s="180"/>
      <c r="U73" s="180"/>
      <c r="V73" s="180"/>
      <c r="W73" s="180"/>
      <c r="X73" s="180"/>
      <c r="Y73" s="180"/>
      <c r="Z73" s="180"/>
      <c r="AA73" s="180"/>
      <c r="AB73" s="180"/>
      <c r="AC73" s="180"/>
      <c r="AD73" s="172"/>
      <c r="AF73" s="195">
        <f>AC25-101520</f>
        <v>5940</v>
      </c>
    </row>
    <row r="74" spans="1:34" ht="15" x14ac:dyDescent="0.3">
      <c r="A74" s="3"/>
      <c r="B74" s="54" t="s">
        <v>60</v>
      </c>
      <c r="C74" s="123" t="s">
        <v>24</v>
      </c>
      <c r="D74" s="117">
        <v>2032.25</v>
      </c>
      <c r="E74" s="181">
        <f>D74</f>
        <v>2032.25</v>
      </c>
      <c r="F74" s="181"/>
      <c r="G74" s="181"/>
      <c r="H74" s="181"/>
      <c r="I74" s="181"/>
      <c r="J74" s="181"/>
      <c r="K74" s="181"/>
      <c r="L74" s="181"/>
      <c r="M74" s="181"/>
      <c r="N74" s="181"/>
      <c r="O74" s="181"/>
      <c r="P74" s="181"/>
      <c r="Q74" s="181"/>
      <c r="R74" s="181"/>
      <c r="S74" s="181"/>
      <c r="T74" s="181"/>
      <c r="U74" s="181"/>
      <c r="V74" s="181"/>
      <c r="W74" s="181"/>
      <c r="X74" s="181"/>
      <c r="Y74" s="181"/>
      <c r="Z74" s="181"/>
      <c r="AA74" s="181"/>
      <c r="AB74" s="181"/>
      <c r="AC74" s="181"/>
      <c r="AD74" s="146" t="s">
        <v>54</v>
      </c>
    </row>
    <row r="75" spans="1:34" thickBot="1" x14ac:dyDescent="0.35">
      <c r="A75" s="3"/>
      <c r="B75" s="128" t="s">
        <v>25</v>
      </c>
      <c r="C75" s="129"/>
      <c r="D75" s="129"/>
      <c r="E75" s="151"/>
      <c r="F75" s="152"/>
      <c r="G75" s="152"/>
      <c r="H75" s="152"/>
      <c r="I75" s="152"/>
      <c r="J75" s="152"/>
      <c r="K75" s="152"/>
      <c r="L75" s="152"/>
      <c r="M75" s="152"/>
      <c r="N75" s="152"/>
      <c r="O75" s="152"/>
      <c r="P75" s="152"/>
      <c r="Q75" s="152"/>
      <c r="R75" s="152"/>
      <c r="S75" s="152"/>
      <c r="T75" s="152"/>
      <c r="U75" s="152"/>
      <c r="V75" s="152"/>
      <c r="W75" s="152"/>
      <c r="X75" s="152"/>
      <c r="Y75" s="152"/>
      <c r="Z75" s="152"/>
      <c r="AA75" s="152"/>
      <c r="AB75" s="152"/>
      <c r="AC75" s="130">
        <f>D72+D74</f>
        <v>6423.3499999999995</v>
      </c>
      <c r="AD75" s="146"/>
    </row>
    <row r="76" spans="1:34" ht="20.100000000000001" customHeight="1" thickBot="1" x14ac:dyDescent="0.35">
      <c r="A76" s="5"/>
      <c r="B76" s="156" t="s">
        <v>26</v>
      </c>
      <c r="C76" s="157"/>
      <c r="D76" s="131"/>
      <c r="E76" s="160"/>
      <c r="F76" s="157"/>
      <c r="G76" s="157"/>
      <c r="H76" s="157"/>
      <c r="I76" s="157"/>
      <c r="J76" s="157"/>
      <c r="K76" s="157"/>
      <c r="L76" s="157"/>
      <c r="M76" s="157"/>
      <c r="N76" s="157"/>
      <c r="O76" s="157"/>
      <c r="P76" s="157"/>
      <c r="Q76" s="157"/>
      <c r="R76" s="157"/>
      <c r="S76" s="157"/>
      <c r="T76" s="157"/>
      <c r="U76" s="157"/>
      <c r="V76" s="157"/>
      <c r="W76" s="157"/>
      <c r="X76" s="157"/>
      <c r="Y76" s="157"/>
      <c r="Z76" s="157"/>
      <c r="AA76" s="157"/>
      <c r="AB76" s="157"/>
      <c r="AC76" s="132">
        <f>AC75+AC68</f>
        <v>135483.35</v>
      </c>
      <c r="AD76" s="133">
        <f>AD72+AD64+AD58+AD51+AD44+AD25</f>
        <v>133451.1</v>
      </c>
    </row>
    <row r="77" spans="1:34" ht="15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1:34" ht="14.25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34" ht="14.25" x14ac:dyDescent="0.3">
      <c r="A79" s="1"/>
      <c r="B79" s="158" t="s">
        <v>27</v>
      </c>
      <c r="C79" s="159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34" ht="14.1" customHeight="1" x14ac:dyDescent="0.3">
      <c r="A80" s="1"/>
      <c r="B80" s="4" t="s">
        <v>28</v>
      </c>
      <c r="C80" s="10" t="s">
        <v>29</v>
      </c>
      <c r="D80" s="113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4.25" x14ac:dyDescent="0.3">
      <c r="A81" s="1"/>
      <c r="B81" s="4" t="s">
        <v>30</v>
      </c>
      <c r="C81" s="11" t="s">
        <v>31</v>
      </c>
      <c r="D81" s="114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4.25" x14ac:dyDescent="0.3">
      <c r="A82" s="1"/>
      <c r="B82" s="4" t="s">
        <v>65</v>
      </c>
      <c r="C82" s="11"/>
      <c r="D82" s="114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4.25" x14ac:dyDescent="0.3">
      <c r="A83" s="1"/>
      <c r="B83" s="4"/>
      <c r="C83" s="4"/>
      <c r="D83" s="4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4.25" x14ac:dyDescent="0.3">
      <c r="A84" s="1"/>
      <c r="B84" s="168" t="s">
        <v>32</v>
      </c>
      <c r="C84" s="159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23.1" customHeight="1" x14ac:dyDescent="0.3">
      <c r="A85" s="1"/>
      <c r="B85" s="170" t="s">
        <v>33</v>
      </c>
      <c r="C85" s="159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6.75" customHeight="1" x14ac:dyDescent="0.3">
      <c r="A86" s="1"/>
      <c r="B86" s="6"/>
      <c r="C86" s="6"/>
      <c r="D86" s="6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4.25" x14ac:dyDescent="0.3">
      <c r="A87" s="1"/>
      <c r="B87" s="169" t="s">
        <v>56</v>
      </c>
      <c r="C87" s="159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4.25" x14ac:dyDescent="0.3">
      <c r="A88" s="1"/>
      <c r="B88" s="167" t="s">
        <v>61</v>
      </c>
      <c r="C88" s="159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" customHeight="1" x14ac:dyDescent="0.3">
      <c r="A89" s="1"/>
      <c r="B89" s="159"/>
      <c r="C89" s="159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6" customHeight="1" x14ac:dyDescent="0.3">
      <c r="A90" s="1"/>
      <c r="B90" s="7"/>
      <c r="C90" s="7"/>
      <c r="D90" s="7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" x14ac:dyDescent="0.3">
      <c r="A91" s="1"/>
      <c r="B91" s="168" t="s">
        <v>59</v>
      </c>
      <c r="C91" s="159"/>
      <c r="E91" s="3"/>
      <c r="F91" s="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4.25" x14ac:dyDescent="0.3">
      <c r="A92" s="1"/>
      <c r="B92" s="167" t="s">
        <v>55</v>
      </c>
      <c r="C92" s="159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35.25" customHeight="1" x14ac:dyDescent="0.3">
      <c r="A93" s="1"/>
      <c r="B93" s="159"/>
      <c r="C93" s="159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4.25" x14ac:dyDescent="0.3">
      <c r="A94" s="1"/>
      <c r="B94" s="4"/>
      <c r="C94" s="4"/>
      <c r="D94" s="4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4.25" x14ac:dyDescent="0.3">
      <c r="A95" s="1"/>
      <c r="B95" s="9"/>
      <c r="C95" s="4"/>
      <c r="D95" s="4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4.25" x14ac:dyDescent="0.3">
      <c r="A96" s="1"/>
      <c r="B96" s="9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4.25" x14ac:dyDescent="0.3">
      <c r="A97" s="1"/>
      <c r="B97" s="9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4.25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4.25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4.25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4.25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4.25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4.25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4.25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4.25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4.25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4.25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4.25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4.25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4.25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4.25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4.25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4.25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4.25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4.25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4.25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4.25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4.25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4.25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4.25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4.25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4.25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4.25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4.25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4.25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4.25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4.25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4.25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4.25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4.25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4.25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4.25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4.25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4.25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4.25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4.25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4.25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4.25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4.25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4.25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4.25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4.25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4.25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4.25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4.25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4.25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4.25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4.25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4.25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4.25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4.25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4.25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4.25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4.25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4.25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4.25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4.25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4.25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4.25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4.25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4.25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4.25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4.25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4.25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4.25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4.25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4.25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4.25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4.25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4.25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4.25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4.25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4.25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4.25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4.25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4.25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4.25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4.25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4.25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4.25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4.25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4.25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4.25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4.25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4.25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4.25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4.25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4.25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4.25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4.25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4.25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4.25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4.25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4.25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4.25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4.25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4.25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4.25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4.25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4.25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4.25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4.25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4.25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4.25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4.25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4.25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4.25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4.25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4.25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4.25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4.25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4.25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4.25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4.25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4.25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4.25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4.25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4.25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4.25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4.25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4.25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4.25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4.25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4.25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4.25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4.25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4.25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4.25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4.25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4.25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4.25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4.25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4.25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4.25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4.25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4.25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4.25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4.25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4.25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4.25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4.25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4.25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4.25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4.25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4.25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4.25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4.25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4.25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4.25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4.25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4.25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4.25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4.25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4.25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4.25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4.25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4.25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4.25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4.25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4.25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4.25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4.25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4.25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4.25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4.25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4.25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4.25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4.25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4.25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4.25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4.25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4.25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4.25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4.25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4.25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4.25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4.25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4.25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4.25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4.25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4.25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4.25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4.25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4.25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4.25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4.25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4.25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4.25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4.25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4.25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4.25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4.25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4.25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4.25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4.25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4.25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4.25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4.25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4.25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4.25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4.25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4.25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4.25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4.25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4.25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4.25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4.25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4.25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4.25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4.25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4.25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4.25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4.25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4.25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4.25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4.25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4.25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4.25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4.25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4.25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4.25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4.25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4.25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4.25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4.25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4.25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4.25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4.25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4.25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4.25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4.25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4.25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4.25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4.25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4.25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4.25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4.25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4.25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4.25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4.25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4.25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4.25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4.25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4.25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4.25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4.25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4.25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4.25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4.25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4.25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4.25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4.25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4.25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4.25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4.25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4.25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4.25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4.25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4.25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4.25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4.25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4.25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4.25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4.25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4.25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4.25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4.25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4.25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4.25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4.25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4.25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4.25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4.25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4.25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4.25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4.25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4.25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4.25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4.25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4.25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4.25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4.25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4.25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4.25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4.25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4.25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4.25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4.25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4.25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4.25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4.25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4.25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4.25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4.25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4.25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4.25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4.25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4.25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4.25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4.25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4.25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4.25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4.25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4.25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4.25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4.25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4.25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4.25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4.25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4.25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4.25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4.25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4.25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4.25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4.25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4.25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4.25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4.25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4.25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4.25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4.25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4.25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4.25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4.25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4.25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4.25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4.25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4.25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4.25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4.25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4.25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4.25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4.25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4.25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4.25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4.25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4.25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4.25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4.25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4.25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4.25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4.25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4.25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4.25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4.25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4.25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4.25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4.25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4.25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4.25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4.25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4.25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4.25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4.25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4.25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4.25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4.25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4.25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4.25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4.25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4.25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4.25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4.25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4.25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4.25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4.25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4.25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4.25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4.25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4.25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4.25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4.25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4.25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4.25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4.25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4.25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4.25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4.25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4.25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4.25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4.25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4.25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4.25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4.25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4.25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4.25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4.25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4.25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4.25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4.25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4.25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4.25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4.25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4.25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4.25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4.25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4.25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4.25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4.25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4.25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4.25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4.25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4.25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4.25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4.25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4.25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4.25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4.25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4.25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4.25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4.25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4.25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4.25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4.25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4.25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4.25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4.25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4.25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4.25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4.25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4.25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4.25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4.25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4.25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4.25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4.25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4.25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4.25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4.25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4.25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4.25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4.25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4.25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4.25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4.25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4.25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4.25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4.25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4.25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4.25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4.25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4.25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4.25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4.25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4.25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4.25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4.25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4.25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4.25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4.25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4.25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4.25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4.25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4.25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4.25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4.25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4.25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4.25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4.25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4.25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4.25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4.25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4.25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4.25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4.25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4.25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4.25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4.25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4.25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4.25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4.25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4.25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4.25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4.25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4.25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4.25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4.25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4.25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4.25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4.25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4.25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4.25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4.25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4.25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4.25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4.25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4.25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4.25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4.25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4.25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4.25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4.25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4.25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4.25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4.25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4.25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4.25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4.25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4.25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4.25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4.25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4.25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4.25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4.25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4.25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4.25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4.25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4.25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4.25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4.25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4.25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4.25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4.25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4.25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4.25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4.25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4.25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4.25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4.25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4.25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4.25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4.25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4.25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4.25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4.25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4.25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4.25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4.25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4.25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4.25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4.25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4.25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4.25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4.25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4.25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4.25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4.25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4.25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4.25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4.25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4.25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4.25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4.25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4.25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4.25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4.25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4.25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4.25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4.25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4.25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4.25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4.25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4.25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4.25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4.25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4.25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4.25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4.25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4.25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4.25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4.25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4.25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4.25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4.25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4.25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4.25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4.25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4.25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4.25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4.25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4.25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4.25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4.25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4.25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4.25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4.25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4.25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4.25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4.25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4.25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4.25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4.25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4.25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4.25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4.25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4.25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4.25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4.25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4.25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4.25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4.25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4.25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4.25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4.25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4.25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4.25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4.25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4.25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4.25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4.25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4.25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4.25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4.25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4.25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4.25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4.25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4.25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4.25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4.25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4.25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4.25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4.25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4.25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4.25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4.25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4.25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4.25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4.25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4.25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4.25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4.25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4.25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4.25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4.25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4.25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4.25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4.25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4.25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4.25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4.25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4.25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4.25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4.25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4.25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4.25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4.25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4.25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4.25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4.25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4.25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4.25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4.25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4.25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4.25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4.25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4.25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4.25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4.25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4.25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4.25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4.25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4.25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4.25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4.25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4.25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4.25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4.25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4.25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4.25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4.25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4.25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4.25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4.25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4.25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4.25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4.25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4.25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4.25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4.25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4.25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4.25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4.25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4.25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4.25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4.25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4.25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4.25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4.25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4.25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4.25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4.25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4.25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4.25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4.25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4.25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4.25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4.25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4.25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4.25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4.25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4.25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4.25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4.25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4.25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4.25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4.25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4.25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4.25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4.25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4.25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4.25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4.25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4.25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4.25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4.25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4.25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4.25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4.25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4.25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4.25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4.25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4.25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4.25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4.25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4.25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4.25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4.25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4.25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4.25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4.25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4.25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4.25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4.25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4.25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4.25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4.25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4.25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4.25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4.25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4.25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4.25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4.25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4.25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4.25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4.25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4.25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4.25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4.25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4.25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4.25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4.25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4.25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4.25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4.25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4.25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4.25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4.25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4.25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4.25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4.25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4.25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4.25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4.25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4.25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4.25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4.25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4.25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4.25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4.25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4.25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4.25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4.25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4.25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4.25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4.25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4.25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4.25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4.25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4.25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4.25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4.25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4.25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4.25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4.25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4.25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4.25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4.25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4.25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4.25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4.25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4.25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4.25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4.25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4.25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4.25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4.25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4.25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4.25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4.25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4.25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4.25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4.25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4.25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4.25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4.25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4.25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4.25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4.25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4.25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4.25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4.25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4.25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4.25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4.25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4.25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4.25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4.25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4.25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4.25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4.25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4.25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4.25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4.25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4.25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4.25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4.25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4.25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4.25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4.25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4.25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4.25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4.25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4.25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4.25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4.25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4.25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4.25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4.25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4.25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4.25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4.25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4.25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4.25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4.25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4.25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4.25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4.25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4.25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4.25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4.25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4.25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4.25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4.25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4.25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4.25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4.25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4.25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4.25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4.25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4.25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4.25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4.25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4.25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4.25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4.25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4.25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4.25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4.25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4.25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4.25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4.25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4.25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4.25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4.25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4.25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4.25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4.25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4.25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4.25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4.25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4.25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4.25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4.25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4.25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4.25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4.25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4.25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4.25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4.25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4.25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4.25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4.25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4.25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4.25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4.25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4.25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4.25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4.25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4.25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4.25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4.25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4.25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4.25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4.25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4.25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4.25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4.25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4.25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4.25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4.25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4.25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4.25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4.25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4.25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4.25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4.25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4.25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4.25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4.25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4.25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4.25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4.25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4.25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4.25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4.25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4.25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4.25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4.25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</row>
    <row r="1019" spans="1:29" ht="14.25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</row>
    <row r="1020" spans="1:29" ht="14.25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</row>
    <row r="1021" spans="1:29" ht="14.25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</row>
    <row r="1022" spans="1:29" ht="14.25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</row>
    <row r="1023" spans="1:29" ht="14.25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</row>
    <row r="1024" spans="1:29" ht="14.25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</row>
    <row r="1025" spans="1:29" ht="14.25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</row>
    <row r="1026" spans="1:29" ht="14.25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</row>
    <row r="1027" spans="1:29" ht="14.25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</row>
    <row r="1028" spans="1:29" ht="14.25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</row>
    <row r="1029" spans="1:29" ht="14.25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</row>
    <row r="1030" spans="1:29" ht="14.25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</row>
    <row r="1031" spans="1:29" ht="14.25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</row>
    <row r="1032" spans="1:29" ht="14.25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</row>
    <row r="1033" spans="1:29" ht="14.25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</row>
    <row r="1034" spans="1:29" ht="14.25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</row>
    <row r="1035" spans="1:29" ht="14.25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</row>
  </sheetData>
  <mergeCells count="59">
    <mergeCell ref="AD72:AD73"/>
    <mergeCell ref="B84:C84"/>
    <mergeCell ref="E2:AC2"/>
    <mergeCell ref="B3:B4"/>
    <mergeCell ref="E6:AB6"/>
    <mergeCell ref="C3:D4"/>
    <mergeCell ref="B54:D54"/>
    <mergeCell ref="B53:D53"/>
    <mergeCell ref="E5:AB5"/>
    <mergeCell ref="E53:AB53"/>
    <mergeCell ref="E27:AB27"/>
    <mergeCell ref="B47:D47"/>
    <mergeCell ref="B48:D48"/>
    <mergeCell ref="E73:AC73"/>
    <mergeCell ref="E74:AC74"/>
    <mergeCell ref="E72:AC72"/>
    <mergeCell ref="B92:C93"/>
    <mergeCell ref="B91:C91"/>
    <mergeCell ref="B88:C89"/>
    <mergeCell ref="B87:C87"/>
    <mergeCell ref="B85:C85"/>
    <mergeCell ref="B76:C76"/>
    <mergeCell ref="B79:C79"/>
    <mergeCell ref="B55:D55"/>
    <mergeCell ref="E60:AB60"/>
    <mergeCell ref="B57:D57"/>
    <mergeCell ref="B56:D56"/>
    <mergeCell ref="E76:AB76"/>
    <mergeCell ref="B62:D62"/>
    <mergeCell ref="B63:D63"/>
    <mergeCell ref="B61:D61"/>
    <mergeCell ref="B60:D60"/>
    <mergeCell ref="B73:C73"/>
    <mergeCell ref="AD4:AD5"/>
    <mergeCell ref="AC4:AC5"/>
    <mergeCell ref="AD7:AD8"/>
    <mergeCell ref="AD9:AD10"/>
    <mergeCell ref="AD21:AD22"/>
    <mergeCell ref="AD19:AD20"/>
    <mergeCell ref="AD17:AD18"/>
    <mergeCell ref="AD15:AD16"/>
    <mergeCell ref="AD13:AD14"/>
    <mergeCell ref="AD11:AD12"/>
    <mergeCell ref="AD23:AD24"/>
    <mergeCell ref="E46:AB46"/>
    <mergeCell ref="B50:D50"/>
    <mergeCell ref="B49:D49"/>
    <mergeCell ref="AD74:AD75"/>
    <mergeCell ref="AD28:AD29"/>
    <mergeCell ref="AD30:AD31"/>
    <mergeCell ref="AD32:AD33"/>
    <mergeCell ref="AD34:AD35"/>
    <mergeCell ref="AD36:AD37"/>
    <mergeCell ref="AD38:AD39"/>
    <mergeCell ref="AD40:AD41"/>
    <mergeCell ref="AD42:AD43"/>
    <mergeCell ref="E71:AC71"/>
    <mergeCell ref="E75:AB75"/>
    <mergeCell ref="AD66:AD69"/>
  </mergeCells>
  <pageMargins left="0.7" right="0.7" top="0.56333333333333335" bottom="0.44958333333333333" header="0.3" footer="0.3"/>
  <pageSetup paperSize="9" scale="52" orientation="landscape" r:id="rId1"/>
  <headerFooter>
    <oddHeader>&amp;L[Projekttitel]
&amp;C[Unternehmen]
&amp;R&amp;D</oddHeader>
    <oddFooter>&amp;R&amp;P von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1033"/>
  <sheetViews>
    <sheetView zoomScaleNormal="100" workbookViewId="0">
      <pane xSplit="4" ySplit="4" topLeftCell="E41" activePane="bottomRight" state="frozen"/>
      <selection pane="topRight" activeCell="E1" sqref="E1"/>
      <selection pane="bottomLeft" activeCell="A5" sqref="A5"/>
      <selection pane="bottomRight" activeCell="AC74" sqref="AC74"/>
    </sheetView>
  </sheetViews>
  <sheetFormatPr baseColWidth="10" defaultColWidth="14.42578125" defaultRowHeight="15.75" customHeight="1" x14ac:dyDescent="0.2"/>
  <cols>
    <col min="1" max="1" width="0.85546875" customWidth="1"/>
    <col min="2" max="2" width="21" customWidth="1"/>
    <col min="3" max="3" width="9.85546875" bestFit="1" customWidth="1"/>
    <col min="4" max="4" width="11.85546875" bestFit="1" customWidth="1"/>
    <col min="5" max="28" width="7.85546875" customWidth="1"/>
    <col min="29" max="30" width="11.42578125" bestFit="1" customWidth="1"/>
  </cols>
  <sheetData>
    <row r="1" spans="1:30" ht="15" thickBot="1" x14ac:dyDescent="0.35">
      <c r="A1" s="1"/>
      <c r="B1" s="189" t="s">
        <v>62</v>
      </c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  <c r="U1" s="189"/>
      <c r="V1" s="189"/>
      <c r="W1" s="189"/>
      <c r="X1" s="189"/>
      <c r="Y1" s="189"/>
      <c r="Z1" s="189"/>
      <c r="AA1" s="189"/>
      <c r="AB1" s="189"/>
      <c r="AC1" s="189"/>
    </row>
    <row r="2" spans="1:30" ht="14.25" x14ac:dyDescent="0.3">
      <c r="A2" s="1"/>
      <c r="B2" s="174"/>
      <c r="C2" s="176" t="s">
        <v>0</v>
      </c>
      <c r="D2" s="176"/>
      <c r="E2" s="72">
        <v>1</v>
      </c>
      <c r="F2" s="72">
        <v>2</v>
      </c>
      <c r="G2" s="73">
        <v>3</v>
      </c>
      <c r="H2" s="72">
        <v>4</v>
      </c>
      <c r="I2" s="72">
        <v>5</v>
      </c>
      <c r="J2" s="73">
        <v>6</v>
      </c>
      <c r="K2" s="72">
        <v>7</v>
      </c>
      <c r="L2" s="72">
        <v>8</v>
      </c>
      <c r="M2" s="73">
        <v>9</v>
      </c>
      <c r="N2" s="72">
        <v>10</v>
      </c>
      <c r="O2" s="72">
        <v>11</v>
      </c>
      <c r="P2" s="73">
        <v>12</v>
      </c>
      <c r="Q2" s="72">
        <v>13</v>
      </c>
      <c r="R2" s="72">
        <v>14</v>
      </c>
      <c r="S2" s="73">
        <v>15</v>
      </c>
      <c r="T2" s="72">
        <v>16</v>
      </c>
      <c r="U2" s="72">
        <v>17</v>
      </c>
      <c r="V2" s="73">
        <v>18</v>
      </c>
      <c r="W2" s="72">
        <v>19</v>
      </c>
      <c r="X2" s="72">
        <v>20</v>
      </c>
      <c r="Y2" s="73">
        <v>21</v>
      </c>
      <c r="Z2" s="72">
        <v>22</v>
      </c>
      <c r="AA2" s="72">
        <v>23</v>
      </c>
      <c r="AB2" s="73">
        <v>24</v>
      </c>
      <c r="AC2" s="72"/>
      <c r="AD2" s="53"/>
    </row>
    <row r="3" spans="1:30" ht="14.25" x14ac:dyDescent="0.3">
      <c r="A3" s="1"/>
      <c r="B3" s="175"/>
      <c r="C3" s="155"/>
      <c r="D3" s="155"/>
      <c r="E3" s="38" t="s">
        <v>1</v>
      </c>
      <c r="F3" s="38" t="s">
        <v>1</v>
      </c>
      <c r="G3" s="39" t="s">
        <v>1</v>
      </c>
      <c r="H3" s="38" t="s">
        <v>1</v>
      </c>
      <c r="I3" s="38" t="s">
        <v>1</v>
      </c>
      <c r="J3" s="39" t="s">
        <v>1</v>
      </c>
      <c r="K3" s="38" t="s">
        <v>1</v>
      </c>
      <c r="L3" s="38" t="s">
        <v>1</v>
      </c>
      <c r="M3" s="39" t="s">
        <v>1</v>
      </c>
      <c r="N3" s="38" t="s">
        <v>1</v>
      </c>
      <c r="O3" s="38" t="s">
        <v>1</v>
      </c>
      <c r="P3" s="39" t="s">
        <v>1</v>
      </c>
      <c r="Q3" s="38" t="s">
        <v>1</v>
      </c>
      <c r="R3" s="38" t="s">
        <v>1</v>
      </c>
      <c r="S3" s="39" t="s">
        <v>1</v>
      </c>
      <c r="T3" s="38" t="s">
        <v>1</v>
      </c>
      <c r="U3" s="38" t="s">
        <v>1</v>
      </c>
      <c r="V3" s="39" t="s">
        <v>1</v>
      </c>
      <c r="W3" s="38" t="s">
        <v>1</v>
      </c>
      <c r="X3" s="38" t="s">
        <v>1</v>
      </c>
      <c r="Y3" s="39" t="s">
        <v>1</v>
      </c>
      <c r="Z3" s="38" t="s">
        <v>1</v>
      </c>
      <c r="AA3" s="38" t="s">
        <v>1</v>
      </c>
      <c r="AB3" s="39" t="s">
        <v>1</v>
      </c>
      <c r="AC3" s="155" t="s">
        <v>2</v>
      </c>
      <c r="AD3" s="146" t="s">
        <v>45</v>
      </c>
    </row>
    <row r="4" spans="1:30" ht="15" x14ac:dyDescent="0.3">
      <c r="A4" s="1"/>
      <c r="B4" s="74" t="s">
        <v>3</v>
      </c>
      <c r="C4" s="3"/>
      <c r="D4" s="3"/>
      <c r="E4" s="17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9"/>
      <c r="U4" s="159"/>
      <c r="V4" s="159"/>
      <c r="W4" s="159"/>
      <c r="X4" s="159"/>
      <c r="Y4" s="159"/>
      <c r="Z4" s="159"/>
      <c r="AA4" s="159"/>
      <c r="AB4" s="159"/>
      <c r="AC4" s="155"/>
      <c r="AD4" s="146"/>
    </row>
    <row r="5" spans="1:30" ht="14.25" x14ac:dyDescent="0.3">
      <c r="A5" s="1"/>
      <c r="B5" s="75" t="s">
        <v>48</v>
      </c>
      <c r="C5" s="67" t="s">
        <v>49</v>
      </c>
      <c r="D5" s="68" t="s">
        <v>37</v>
      </c>
      <c r="E5" s="142" t="s">
        <v>50</v>
      </c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42"/>
      <c r="X5" s="142"/>
      <c r="Y5" s="142"/>
      <c r="Z5" s="142"/>
      <c r="AA5" s="142"/>
      <c r="AB5" s="142"/>
      <c r="AC5" s="61"/>
      <c r="AD5" s="89"/>
    </row>
    <row r="6" spans="1:30" ht="14.25" x14ac:dyDescent="0.3">
      <c r="A6" s="1"/>
      <c r="B6" s="54" t="s">
        <v>4</v>
      </c>
      <c r="C6" s="25">
        <v>0</v>
      </c>
      <c r="D6" s="21">
        <f>C6-D7</f>
        <v>0</v>
      </c>
      <c r="E6" s="29">
        <v>10</v>
      </c>
      <c r="F6" s="29">
        <v>0</v>
      </c>
      <c r="G6" s="40">
        <v>0</v>
      </c>
      <c r="H6" s="29">
        <v>0</v>
      </c>
      <c r="I6" s="29">
        <v>0</v>
      </c>
      <c r="J6" s="40">
        <v>0</v>
      </c>
      <c r="K6" s="29">
        <v>0</v>
      </c>
      <c r="L6" s="29">
        <v>0</v>
      </c>
      <c r="M6" s="40">
        <v>0</v>
      </c>
      <c r="N6" s="29">
        <v>0</v>
      </c>
      <c r="O6" s="29">
        <v>0</v>
      </c>
      <c r="P6" s="40">
        <v>0</v>
      </c>
      <c r="Q6" s="29">
        <v>0</v>
      </c>
      <c r="R6" s="29">
        <v>0</v>
      </c>
      <c r="S6" s="40">
        <v>0</v>
      </c>
      <c r="T6" s="29">
        <v>0</v>
      </c>
      <c r="U6" s="29">
        <v>0</v>
      </c>
      <c r="V6" s="40">
        <v>0</v>
      </c>
      <c r="W6" s="29">
        <v>0</v>
      </c>
      <c r="X6" s="29">
        <v>0</v>
      </c>
      <c r="Y6" s="40">
        <v>0</v>
      </c>
      <c r="Z6" s="29">
        <v>0</v>
      </c>
      <c r="AA6" s="29">
        <v>0</v>
      </c>
      <c r="AB6" s="40">
        <v>0</v>
      </c>
      <c r="AC6" s="36">
        <f>SUM(E6:AB6)*D6</f>
        <v>0</v>
      </c>
      <c r="AD6" s="147">
        <v>0</v>
      </c>
    </row>
    <row r="7" spans="1:30" ht="14.25" x14ac:dyDescent="0.3">
      <c r="A7" s="1"/>
      <c r="B7" s="55" t="s">
        <v>34</v>
      </c>
      <c r="C7" s="26">
        <v>0</v>
      </c>
      <c r="D7" s="22">
        <f>C7*C6</f>
        <v>0</v>
      </c>
      <c r="E7" s="41">
        <f>E6*$D$7</f>
        <v>0</v>
      </c>
      <c r="F7" s="41">
        <f t="shared" ref="F7:AB7" si="0">F6*$D$7</f>
        <v>0</v>
      </c>
      <c r="G7" s="42">
        <f t="shared" si="0"/>
        <v>0</v>
      </c>
      <c r="H7" s="41">
        <f t="shared" si="0"/>
        <v>0</v>
      </c>
      <c r="I7" s="41">
        <f t="shared" si="0"/>
        <v>0</v>
      </c>
      <c r="J7" s="42">
        <f t="shared" si="0"/>
        <v>0</v>
      </c>
      <c r="K7" s="41">
        <f t="shared" si="0"/>
        <v>0</v>
      </c>
      <c r="L7" s="41">
        <f t="shared" si="0"/>
        <v>0</v>
      </c>
      <c r="M7" s="42">
        <f t="shared" si="0"/>
        <v>0</v>
      </c>
      <c r="N7" s="41">
        <f t="shared" si="0"/>
        <v>0</v>
      </c>
      <c r="O7" s="41">
        <f t="shared" si="0"/>
        <v>0</v>
      </c>
      <c r="P7" s="42">
        <f t="shared" si="0"/>
        <v>0</v>
      </c>
      <c r="Q7" s="41">
        <f t="shared" si="0"/>
        <v>0</v>
      </c>
      <c r="R7" s="41">
        <f t="shared" si="0"/>
        <v>0</v>
      </c>
      <c r="S7" s="42">
        <f t="shared" si="0"/>
        <v>0</v>
      </c>
      <c r="T7" s="41">
        <f t="shared" si="0"/>
        <v>0</v>
      </c>
      <c r="U7" s="41">
        <f t="shared" si="0"/>
        <v>0</v>
      </c>
      <c r="V7" s="42">
        <f t="shared" si="0"/>
        <v>0</v>
      </c>
      <c r="W7" s="41">
        <f t="shared" si="0"/>
        <v>0</v>
      </c>
      <c r="X7" s="41">
        <f t="shared" si="0"/>
        <v>0</v>
      </c>
      <c r="Y7" s="42">
        <f t="shared" si="0"/>
        <v>0</v>
      </c>
      <c r="Z7" s="41">
        <f t="shared" si="0"/>
        <v>0</v>
      </c>
      <c r="AA7" s="41">
        <f t="shared" si="0"/>
        <v>0</v>
      </c>
      <c r="AB7" s="42">
        <f t="shared" si="0"/>
        <v>0</v>
      </c>
      <c r="AC7" s="37">
        <f t="shared" ref="AC7:AC23" si="1">SUM(E7:AB7)</f>
        <v>0</v>
      </c>
      <c r="AD7" s="148"/>
    </row>
    <row r="8" spans="1:30" ht="14.25" x14ac:dyDescent="0.3">
      <c r="A8" s="1"/>
      <c r="B8" s="54" t="s">
        <v>5</v>
      </c>
      <c r="C8" s="27">
        <v>0</v>
      </c>
      <c r="D8" s="23">
        <f>C8-D9</f>
        <v>0</v>
      </c>
      <c r="E8" s="30">
        <v>0</v>
      </c>
      <c r="F8" s="30">
        <v>0</v>
      </c>
      <c r="G8" s="43">
        <v>0</v>
      </c>
      <c r="H8" s="30">
        <v>0</v>
      </c>
      <c r="I8" s="30">
        <v>0</v>
      </c>
      <c r="J8" s="43">
        <v>0</v>
      </c>
      <c r="K8" s="30">
        <v>0</v>
      </c>
      <c r="L8" s="30">
        <v>0</v>
      </c>
      <c r="M8" s="43">
        <v>0</v>
      </c>
      <c r="N8" s="30">
        <v>0</v>
      </c>
      <c r="O8" s="30">
        <v>0</v>
      </c>
      <c r="P8" s="43">
        <v>0</v>
      </c>
      <c r="Q8" s="30">
        <v>0</v>
      </c>
      <c r="R8" s="30">
        <v>0</v>
      </c>
      <c r="S8" s="43">
        <v>0</v>
      </c>
      <c r="T8" s="30">
        <v>0</v>
      </c>
      <c r="U8" s="30">
        <v>0</v>
      </c>
      <c r="V8" s="43">
        <v>0</v>
      </c>
      <c r="W8" s="30">
        <v>0</v>
      </c>
      <c r="X8" s="30">
        <v>0</v>
      </c>
      <c r="Y8" s="43">
        <v>0</v>
      </c>
      <c r="Z8" s="30">
        <v>0</v>
      </c>
      <c r="AA8" s="30">
        <v>0</v>
      </c>
      <c r="AB8" s="43">
        <v>0</v>
      </c>
      <c r="AC8" s="36">
        <f>SUM(E8:AB8)*D8</f>
        <v>0</v>
      </c>
      <c r="AD8" s="147">
        <v>0</v>
      </c>
    </row>
    <row r="9" spans="1:30" ht="14.25" x14ac:dyDescent="0.3">
      <c r="A9" s="1"/>
      <c r="B9" s="55" t="s">
        <v>34</v>
      </c>
      <c r="C9" s="26">
        <v>0</v>
      </c>
      <c r="D9" s="22">
        <f>C9*C8</f>
        <v>0</v>
      </c>
      <c r="E9" s="41">
        <f>E8*$D$9</f>
        <v>0</v>
      </c>
      <c r="F9" s="41">
        <f t="shared" ref="F9:AB9" si="2">F8*$D$9</f>
        <v>0</v>
      </c>
      <c r="G9" s="42">
        <f t="shared" si="2"/>
        <v>0</v>
      </c>
      <c r="H9" s="41">
        <f t="shared" si="2"/>
        <v>0</v>
      </c>
      <c r="I9" s="41">
        <f t="shared" si="2"/>
        <v>0</v>
      </c>
      <c r="J9" s="42">
        <f t="shared" si="2"/>
        <v>0</v>
      </c>
      <c r="K9" s="41">
        <f t="shared" si="2"/>
        <v>0</v>
      </c>
      <c r="L9" s="41">
        <f t="shared" si="2"/>
        <v>0</v>
      </c>
      <c r="M9" s="42">
        <f t="shared" si="2"/>
        <v>0</v>
      </c>
      <c r="N9" s="41">
        <f t="shared" si="2"/>
        <v>0</v>
      </c>
      <c r="O9" s="41">
        <f t="shared" si="2"/>
        <v>0</v>
      </c>
      <c r="P9" s="42">
        <f t="shared" si="2"/>
        <v>0</v>
      </c>
      <c r="Q9" s="41">
        <f t="shared" si="2"/>
        <v>0</v>
      </c>
      <c r="R9" s="41">
        <f t="shared" si="2"/>
        <v>0</v>
      </c>
      <c r="S9" s="42">
        <f t="shared" si="2"/>
        <v>0</v>
      </c>
      <c r="T9" s="41">
        <f t="shared" si="2"/>
        <v>0</v>
      </c>
      <c r="U9" s="41">
        <f t="shared" si="2"/>
        <v>0</v>
      </c>
      <c r="V9" s="42">
        <f t="shared" si="2"/>
        <v>0</v>
      </c>
      <c r="W9" s="41">
        <f t="shared" si="2"/>
        <v>0</v>
      </c>
      <c r="X9" s="41">
        <f t="shared" si="2"/>
        <v>0</v>
      </c>
      <c r="Y9" s="42">
        <f t="shared" si="2"/>
        <v>0</v>
      </c>
      <c r="Z9" s="41">
        <f t="shared" si="2"/>
        <v>0</v>
      </c>
      <c r="AA9" s="41">
        <f t="shared" si="2"/>
        <v>0</v>
      </c>
      <c r="AB9" s="42">
        <f t="shared" si="2"/>
        <v>0</v>
      </c>
      <c r="AC9" s="37">
        <f t="shared" si="1"/>
        <v>0</v>
      </c>
      <c r="AD9" s="148"/>
    </row>
    <row r="10" spans="1:30" ht="14.25" x14ac:dyDescent="0.3">
      <c r="A10" s="1"/>
      <c r="B10" s="56" t="s">
        <v>6</v>
      </c>
      <c r="C10" s="27">
        <v>0</v>
      </c>
      <c r="D10" s="23">
        <f>C10-D11</f>
        <v>0</v>
      </c>
      <c r="E10" s="30">
        <v>0</v>
      </c>
      <c r="F10" s="30">
        <v>0</v>
      </c>
      <c r="G10" s="43">
        <v>0</v>
      </c>
      <c r="H10" s="30">
        <v>0</v>
      </c>
      <c r="I10" s="30">
        <v>0</v>
      </c>
      <c r="J10" s="43">
        <v>0</v>
      </c>
      <c r="K10" s="30">
        <v>0</v>
      </c>
      <c r="L10" s="30">
        <v>0</v>
      </c>
      <c r="M10" s="43">
        <v>0</v>
      </c>
      <c r="N10" s="30">
        <v>0</v>
      </c>
      <c r="O10" s="30">
        <v>0</v>
      </c>
      <c r="P10" s="43">
        <v>0</v>
      </c>
      <c r="Q10" s="30">
        <v>0</v>
      </c>
      <c r="R10" s="30">
        <v>0</v>
      </c>
      <c r="S10" s="43">
        <v>0</v>
      </c>
      <c r="T10" s="30">
        <v>0</v>
      </c>
      <c r="U10" s="30">
        <v>0</v>
      </c>
      <c r="V10" s="43">
        <v>0</v>
      </c>
      <c r="W10" s="30">
        <v>0</v>
      </c>
      <c r="X10" s="30">
        <v>0</v>
      </c>
      <c r="Y10" s="43">
        <v>0</v>
      </c>
      <c r="Z10" s="30">
        <v>0</v>
      </c>
      <c r="AA10" s="30">
        <v>0</v>
      </c>
      <c r="AB10" s="43">
        <v>0</v>
      </c>
      <c r="AC10" s="36">
        <f>SUM(E10:AB10)*D10</f>
        <v>0</v>
      </c>
      <c r="AD10" s="147">
        <v>0</v>
      </c>
    </row>
    <row r="11" spans="1:30" ht="14.25" x14ac:dyDescent="0.3">
      <c r="A11" s="1"/>
      <c r="B11" s="55" t="s">
        <v>34</v>
      </c>
      <c r="C11" s="26">
        <v>0</v>
      </c>
      <c r="D11" s="22">
        <f>C11*C10</f>
        <v>0</v>
      </c>
      <c r="E11" s="41">
        <f>E10*$D$11</f>
        <v>0</v>
      </c>
      <c r="F11" s="41">
        <f t="shared" ref="F11:AB11" si="3">F10*$D$11</f>
        <v>0</v>
      </c>
      <c r="G11" s="42">
        <f t="shared" si="3"/>
        <v>0</v>
      </c>
      <c r="H11" s="41">
        <f t="shared" si="3"/>
        <v>0</v>
      </c>
      <c r="I11" s="41">
        <f t="shared" si="3"/>
        <v>0</v>
      </c>
      <c r="J11" s="42">
        <f t="shared" si="3"/>
        <v>0</v>
      </c>
      <c r="K11" s="41">
        <f t="shared" si="3"/>
        <v>0</v>
      </c>
      <c r="L11" s="41">
        <f t="shared" si="3"/>
        <v>0</v>
      </c>
      <c r="M11" s="42">
        <f t="shared" si="3"/>
        <v>0</v>
      </c>
      <c r="N11" s="41">
        <f t="shared" si="3"/>
        <v>0</v>
      </c>
      <c r="O11" s="41">
        <f t="shared" si="3"/>
        <v>0</v>
      </c>
      <c r="P11" s="42">
        <f t="shared" si="3"/>
        <v>0</v>
      </c>
      <c r="Q11" s="41">
        <f t="shared" si="3"/>
        <v>0</v>
      </c>
      <c r="R11" s="41">
        <f t="shared" si="3"/>
        <v>0</v>
      </c>
      <c r="S11" s="42">
        <f t="shared" si="3"/>
        <v>0</v>
      </c>
      <c r="T11" s="41">
        <f t="shared" si="3"/>
        <v>0</v>
      </c>
      <c r="U11" s="41">
        <f t="shared" si="3"/>
        <v>0</v>
      </c>
      <c r="V11" s="42">
        <f t="shared" si="3"/>
        <v>0</v>
      </c>
      <c r="W11" s="41">
        <f t="shared" si="3"/>
        <v>0</v>
      </c>
      <c r="X11" s="41">
        <f t="shared" si="3"/>
        <v>0</v>
      </c>
      <c r="Y11" s="42">
        <f t="shared" si="3"/>
        <v>0</v>
      </c>
      <c r="Z11" s="41">
        <f t="shared" si="3"/>
        <v>0</v>
      </c>
      <c r="AA11" s="41">
        <f t="shared" si="3"/>
        <v>0</v>
      </c>
      <c r="AB11" s="42">
        <f t="shared" si="3"/>
        <v>0</v>
      </c>
      <c r="AC11" s="37">
        <f t="shared" si="1"/>
        <v>0</v>
      </c>
      <c r="AD11" s="148"/>
    </row>
    <row r="12" spans="1:30" ht="14.25" x14ac:dyDescent="0.3">
      <c r="A12" s="1"/>
      <c r="B12" s="54" t="s">
        <v>7</v>
      </c>
      <c r="C12" s="27">
        <v>0</v>
      </c>
      <c r="D12" s="23">
        <f>C12-D13</f>
        <v>0</v>
      </c>
      <c r="E12" s="30">
        <v>0</v>
      </c>
      <c r="F12" s="30">
        <v>0</v>
      </c>
      <c r="G12" s="43">
        <v>0</v>
      </c>
      <c r="H12" s="30">
        <v>0</v>
      </c>
      <c r="I12" s="30">
        <v>0</v>
      </c>
      <c r="J12" s="43">
        <v>0</v>
      </c>
      <c r="K12" s="30">
        <v>0</v>
      </c>
      <c r="L12" s="30">
        <v>0</v>
      </c>
      <c r="M12" s="43">
        <v>0</v>
      </c>
      <c r="N12" s="30">
        <v>0</v>
      </c>
      <c r="O12" s="30">
        <v>0</v>
      </c>
      <c r="P12" s="43">
        <v>0</v>
      </c>
      <c r="Q12" s="30">
        <v>0</v>
      </c>
      <c r="R12" s="30">
        <v>0</v>
      </c>
      <c r="S12" s="43">
        <v>0</v>
      </c>
      <c r="T12" s="30">
        <v>0</v>
      </c>
      <c r="U12" s="30">
        <v>0</v>
      </c>
      <c r="V12" s="43">
        <v>0</v>
      </c>
      <c r="W12" s="30">
        <v>0</v>
      </c>
      <c r="X12" s="30">
        <v>0</v>
      </c>
      <c r="Y12" s="43">
        <v>0</v>
      </c>
      <c r="Z12" s="30">
        <v>0</v>
      </c>
      <c r="AA12" s="30">
        <v>0</v>
      </c>
      <c r="AB12" s="43">
        <v>0</v>
      </c>
      <c r="AC12" s="36">
        <f>SUM(E12:AB12)*D12</f>
        <v>0</v>
      </c>
      <c r="AD12" s="147">
        <v>0</v>
      </c>
    </row>
    <row r="13" spans="1:30" ht="14.25" x14ac:dyDescent="0.3">
      <c r="A13" s="1"/>
      <c r="B13" s="55" t="s">
        <v>34</v>
      </c>
      <c r="C13" s="26">
        <v>0</v>
      </c>
      <c r="D13" s="22">
        <f>C13*C12</f>
        <v>0</v>
      </c>
      <c r="E13" s="41">
        <f>E12*$D$13</f>
        <v>0</v>
      </c>
      <c r="F13" s="41">
        <f t="shared" ref="F13:AB13" si="4">F12*$D$13</f>
        <v>0</v>
      </c>
      <c r="G13" s="42">
        <f t="shared" si="4"/>
        <v>0</v>
      </c>
      <c r="H13" s="41">
        <f t="shared" si="4"/>
        <v>0</v>
      </c>
      <c r="I13" s="41">
        <f t="shared" si="4"/>
        <v>0</v>
      </c>
      <c r="J13" s="42">
        <f t="shared" si="4"/>
        <v>0</v>
      </c>
      <c r="K13" s="41">
        <f t="shared" si="4"/>
        <v>0</v>
      </c>
      <c r="L13" s="41">
        <f t="shared" si="4"/>
        <v>0</v>
      </c>
      <c r="M13" s="42">
        <f t="shared" si="4"/>
        <v>0</v>
      </c>
      <c r="N13" s="41">
        <f t="shared" si="4"/>
        <v>0</v>
      </c>
      <c r="O13" s="41">
        <f t="shared" si="4"/>
        <v>0</v>
      </c>
      <c r="P13" s="42">
        <f t="shared" si="4"/>
        <v>0</v>
      </c>
      <c r="Q13" s="41">
        <f t="shared" si="4"/>
        <v>0</v>
      </c>
      <c r="R13" s="41">
        <f t="shared" si="4"/>
        <v>0</v>
      </c>
      <c r="S13" s="42">
        <f t="shared" si="4"/>
        <v>0</v>
      </c>
      <c r="T13" s="41">
        <f t="shared" si="4"/>
        <v>0</v>
      </c>
      <c r="U13" s="41">
        <f t="shared" si="4"/>
        <v>0</v>
      </c>
      <c r="V13" s="42">
        <f t="shared" si="4"/>
        <v>0</v>
      </c>
      <c r="W13" s="41">
        <f t="shared" si="4"/>
        <v>0</v>
      </c>
      <c r="X13" s="41">
        <f t="shared" si="4"/>
        <v>0</v>
      </c>
      <c r="Y13" s="42">
        <f t="shared" si="4"/>
        <v>0</v>
      </c>
      <c r="Z13" s="41">
        <f t="shared" si="4"/>
        <v>0</v>
      </c>
      <c r="AA13" s="41">
        <f t="shared" si="4"/>
        <v>0</v>
      </c>
      <c r="AB13" s="42">
        <f t="shared" si="4"/>
        <v>0</v>
      </c>
      <c r="AC13" s="37">
        <f t="shared" si="1"/>
        <v>0</v>
      </c>
      <c r="AD13" s="148"/>
    </row>
    <row r="14" spans="1:30" ht="14.25" x14ac:dyDescent="0.3">
      <c r="A14" s="1"/>
      <c r="B14" s="56" t="s">
        <v>8</v>
      </c>
      <c r="C14" s="27">
        <v>0</v>
      </c>
      <c r="D14" s="23">
        <f>C14-D15</f>
        <v>0</v>
      </c>
      <c r="E14" s="30">
        <v>0</v>
      </c>
      <c r="F14" s="30">
        <v>0</v>
      </c>
      <c r="G14" s="43">
        <v>0</v>
      </c>
      <c r="H14" s="30">
        <v>0</v>
      </c>
      <c r="I14" s="30">
        <v>0</v>
      </c>
      <c r="J14" s="43">
        <v>0</v>
      </c>
      <c r="K14" s="30">
        <v>0</v>
      </c>
      <c r="L14" s="30">
        <v>0</v>
      </c>
      <c r="M14" s="43">
        <v>0</v>
      </c>
      <c r="N14" s="30">
        <v>0</v>
      </c>
      <c r="O14" s="30">
        <v>0</v>
      </c>
      <c r="P14" s="43">
        <v>0</v>
      </c>
      <c r="Q14" s="30">
        <v>0</v>
      </c>
      <c r="R14" s="30">
        <v>0</v>
      </c>
      <c r="S14" s="43">
        <v>0</v>
      </c>
      <c r="T14" s="30">
        <v>0</v>
      </c>
      <c r="U14" s="30">
        <v>0</v>
      </c>
      <c r="V14" s="43">
        <v>0</v>
      </c>
      <c r="W14" s="30">
        <v>0</v>
      </c>
      <c r="X14" s="30">
        <v>0</v>
      </c>
      <c r="Y14" s="43">
        <v>0</v>
      </c>
      <c r="Z14" s="30">
        <v>0</v>
      </c>
      <c r="AA14" s="30">
        <v>0</v>
      </c>
      <c r="AB14" s="43">
        <v>0</v>
      </c>
      <c r="AC14" s="36">
        <f>SUM(E14:AB14)*D14</f>
        <v>0</v>
      </c>
      <c r="AD14" s="147">
        <v>0</v>
      </c>
    </row>
    <row r="15" spans="1:30" ht="14.25" x14ac:dyDescent="0.3">
      <c r="A15" s="1"/>
      <c r="B15" s="55" t="s">
        <v>34</v>
      </c>
      <c r="C15" s="26">
        <v>0</v>
      </c>
      <c r="D15" s="22">
        <f>C15*C14</f>
        <v>0</v>
      </c>
      <c r="E15" s="41">
        <f>E14*$D$15</f>
        <v>0</v>
      </c>
      <c r="F15" s="41">
        <f t="shared" ref="F15:AB15" si="5">F14*$D$15</f>
        <v>0</v>
      </c>
      <c r="G15" s="42">
        <f t="shared" si="5"/>
        <v>0</v>
      </c>
      <c r="H15" s="41">
        <f t="shared" si="5"/>
        <v>0</v>
      </c>
      <c r="I15" s="41">
        <f t="shared" si="5"/>
        <v>0</v>
      </c>
      <c r="J15" s="42">
        <f t="shared" si="5"/>
        <v>0</v>
      </c>
      <c r="K15" s="41">
        <f t="shared" si="5"/>
        <v>0</v>
      </c>
      <c r="L15" s="41">
        <f t="shared" si="5"/>
        <v>0</v>
      </c>
      <c r="M15" s="42">
        <f t="shared" si="5"/>
        <v>0</v>
      </c>
      <c r="N15" s="41">
        <f t="shared" si="5"/>
        <v>0</v>
      </c>
      <c r="O15" s="41">
        <f t="shared" si="5"/>
        <v>0</v>
      </c>
      <c r="P15" s="42">
        <f t="shared" si="5"/>
        <v>0</v>
      </c>
      <c r="Q15" s="41">
        <f t="shared" si="5"/>
        <v>0</v>
      </c>
      <c r="R15" s="41">
        <f t="shared" si="5"/>
        <v>0</v>
      </c>
      <c r="S15" s="42">
        <f t="shared" si="5"/>
        <v>0</v>
      </c>
      <c r="T15" s="41">
        <f t="shared" si="5"/>
        <v>0</v>
      </c>
      <c r="U15" s="41">
        <f t="shared" si="5"/>
        <v>0</v>
      </c>
      <c r="V15" s="42">
        <f t="shared" si="5"/>
        <v>0</v>
      </c>
      <c r="W15" s="41">
        <f t="shared" si="5"/>
        <v>0</v>
      </c>
      <c r="X15" s="41">
        <f t="shared" si="5"/>
        <v>0</v>
      </c>
      <c r="Y15" s="42">
        <f t="shared" si="5"/>
        <v>0</v>
      </c>
      <c r="Z15" s="41">
        <f t="shared" si="5"/>
        <v>0</v>
      </c>
      <c r="AA15" s="41">
        <f t="shared" si="5"/>
        <v>0</v>
      </c>
      <c r="AB15" s="42">
        <f t="shared" si="5"/>
        <v>0</v>
      </c>
      <c r="AC15" s="37">
        <f t="shared" si="1"/>
        <v>0</v>
      </c>
      <c r="AD15" s="148"/>
    </row>
    <row r="16" spans="1:30" ht="14.25" x14ac:dyDescent="0.3">
      <c r="A16" s="1"/>
      <c r="B16" s="57" t="s">
        <v>9</v>
      </c>
      <c r="C16" s="27">
        <v>0</v>
      </c>
      <c r="D16" s="23">
        <f>C16-D17</f>
        <v>0</v>
      </c>
      <c r="E16" s="30">
        <v>0</v>
      </c>
      <c r="F16" s="30">
        <v>0</v>
      </c>
      <c r="G16" s="43">
        <v>0</v>
      </c>
      <c r="H16" s="30">
        <v>0</v>
      </c>
      <c r="I16" s="30">
        <v>0</v>
      </c>
      <c r="J16" s="43">
        <v>0</v>
      </c>
      <c r="K16" s="30">
        <v>0</v>
      </c>
      <c r="L16" s="30">
        <v>0</v>
      </c>
      <c r="M16" s="43">
        <v>0</v>
      </c>
      <c r="N16" s="30">
        <v>0</v>
      </c>
      <c r="O16" s="30">
        <v>0</v>
      </c>
      <c r="P16" s="43">
        <v>0</v>
      </c>
      <c r="Q16" s="30">
        <v>0</v>
      </c>
      <c r="R16" s="30">
        <v>0</v>
      </c>
      <c r="S16" s="43">
        <v>0</v>
      </c>
      <c r="T16" s="30">
        <v>0</v>
      </c>
      <c r="U16" s="30">
        <v>0</v>
      </c>
      <c r="V16" s="43">
        <v>0</v>
      </c>
      <c r="W16" s="30">
        <v>0</v>
      </c>
      <c r="X16" s="30">
        <v>0</v>
      </c>
      <c r="Y16" s="43">
        <v>0</v>
      </c>
      <c r="Z16" s="30">
        <v>0</v>
      </c>
      <c r="AA16" s="30">
        <v>0</v>
      </c>
      <c r="AB16" s="43">
        <v>0</v>
      </c>
      <c r="AC16" s="36">
        <f>SUM(E16:AB16)*D16</f>
        <v>0</v>
      </c>
      <c r="AD16" s="147">
        <v>0</v>
      </c>
    </row>
    <row r="17" spans="1:30" ht="14.25" x14ac:dyDescent="0.3">
      <c r="A17" s="1"/>
      <c r="B17" s="55" t="s">
        <v>34</v>
      </c>
      <c r="C17" s="26">
        <v>0</v>
      </c>
      <c r="D17" s="22">
        <f>C17*C16</f>
        <v>0</v>
      </c>
      <c r="E17" s="41">
        <f>E16*$D$17</f>
        <v>0</v>
      </c>
      <c r="F17" s="41">
        <f t="shared" ref="F17:AB17" si="6">F16*$D$17</f>
        <v>0</v>
      </c>
      <c r="G17" s="42">
        <f t="shared" si="6"/>
        <v>0</v>
      </c>
      <c r="H17" s="41">
        <f t="shared" si="6"/>
        <v>0</v>
      </c>
      <c r="I17" s="41">
        <f t="shared" si="6"/>
        <v>0</v>
      </c>
      <c r="J17" s="42">
        <f t="shared" si="6"/>
        <v>0</v>
      </c>
      <c r="K17" s="41">
        <f t="shared" si="6"/>
        <v>0</v>
      </c>
      <c r="L17" s="41">
        <f t="shared" si="6"/>
        <v>0</v>
      </c>
      <c r="M17" s="42">
        <f t="shared" si="6"/>
        <v>0</v>
      </c>
      <c r="N17" s="41">
        <f t="shared" si="6"/>
        <v>0</v>
      </c>
      <c r="O17" s="41">
        <f t="shared" si="6"/>
        <v>0</v>
      </c>
      <c r="P17" s="42">
        <f t="shared" si="6"/>
        <v>0</v>
      </c>
      <c r="Q17" s="41">
        <f t="shared" si="6"/>
        <v>0</v>
      </c>
      <c r="R17" s="41">
        <f t="shared" si="6"/>
        <v>0</v>
      </c>
      <c r="S17" s="42">
        <f t="shared" si="6"/>
        <v>0</v>
      </c>
      <c r="T17" s="41">
        <f t="shared" si="6"/>
        <v>0</v>
      </c>
      <c r="U17" s="41">
        <f t="shared" si="6"/>
        <v>0</v>
      </c>
      <c r="V17" s="42">
        <f t="shared" si="6"/>
        <v>0</v>
      </c>
      <c r="W17" s="41">
        <f t="shared" si="6"/>
        <v>0</v>
      </c>
      <c r="X17" s="41">
        <f t="shared" si="6"/>
        <v>0</v>
      </c>
      <c r="Y17" s="42">
        <f t="shared" si="6"/>
        <v>0</v>
      </c>
      <c r="Z17" s="41">
        <f t="shared" si="6"/>
        <v>0</v>
      </c>
      <c r="AA17" s="41">
        <f t="shared" si="6"/>
        <v>0</v>
      </c>
      <c r="AB17" s="42">
        <f t="shared" si="6"/>
        <v>0</v>
      </c>
      <c r="AC17" s="37">
        <f t="shared" si="1"/>
        <v>0</v>
      </c>
      <c r="AD17" s="148"/>
    </row>
    <row r="18" spans="1:30" ht="14.25" x14ac:dyDescent="0.3">
      <c r="A18" s="1"/>
      <c r="B18" s="56" t="s">
        <v>10</v>
      </c>
      <c r="C18" s="27">
        <v>0</v>
      </c>
      <c r="D18" s="23">
        <f>C18-D19</f>
        <v>0</v>
      </c>
      <c r="E18" s="30">
        <v>0</v>
      </c>
      <c r="F18" s="30">
        <v>0</v>
      </c>
      <c r="G18" s="43">
        <v>0</v>
      </c>
      <c r="H18" s="30">
        <v>0</v>
      </c>
      <c r="I18" s="30">
        <v>0</v>
      </c>
      <c r="J18" s="43">
        <v>0</v>
      </c>
      <c r="K18" s="30">
        <v>0</v>
      </c>
      <c r="L18" s="30">
        <v>0</v>
      </c>
      <c r="M18" s="43">
        <v>0</v>
      </c>
      <c r="N18" s="30">
        <v>0</v>
      </c>
      <c r="O18" s="30">
        <v>0</v>
      </c>
      <c r="P18" s="43">
        <v>0</v>
      </c>
      <c r="Q18" s="30">
        <v>0</v>
      </c>
      <c r="R18" s="30">
        <v>0</v>
      </c>
      <c r="S18" s="43">
        <v>0</v>
      </c>
      <c r="T18" s="30">
        <v>0</v>
      </c>
      <c r="U18" s="30">
        <v>0</v>
      </c>
      <c r="V18" s="43">
        <v>0</v>
      </c>
      <c r="W18" s="30">
        <v>0</v>
      </c>
      <c r="X18" s="30">
        <v>0</v>
      </c>
      <c r="Y18" s="43">
        <v>0</v>
      </c>
      <c r="Z18" s="30">
        <v>0</v>
      </c>
      <c r="AA18" s="30">
        <v>0</v>
      </c>
      <c r="AB18" s="43">
        <v>0</v>
      </c>
      <c r="AC18" s="36">
        <f>SUM(E18:AB18)*D18</f>
        <v>0</v>
      </c>
      <c r="AD18" s="147">
        <v>0</v>
      </c>
    </row>
    <row r="19" spans="1:30" ht="14.25" x14ac:dyDescent="0.3">
      <c r="A19" s="1"/>
      <c r="B19" s="55" t="s">
        <v>34</v>
      </c>
      <c r="C19" s="26">
        <v>0</v>
      </c>
      <c r="D19" s="22">
        <f>C19*C18</f>
        <v>0</v>
      </c>
      <c r="E19" s="41">
        <f>E18*$D$19</f>
        <v>0</v>
      </c>
      <c r="F19" s="41">
        <f t="shared" ref="F19:AB19" si="7">F18*$D$19</f>
        <v>0</v>
      </c>
      <c r="G19" s="42">
        <f t="shared" si="7"/>
        <v>0</v>
      </c>
      <c r="H19" s="41">
        <f t="shared" si="7"/>
        <v>0</v>
      </c>
      <c r="I19" s="41">
        <f t="shared" si="7"/>
        <v>0</v>
      </c>
      <c r="J19" s="42">
        <f t="shared" si="7"/>
        <v>0</v>
      </c>
      <c r="K19" s="41">
        <f t="shared" si="7"/>
        <v>0</v>
      </c>
      <c r="L19" s="41">
        <f t="shared" si="7"/>
        <v>0</v>
      </c>
      <c r="M19" s="42">
        <f t="shared" si="7"/>
        <v>0</v>
      </c>
      <c r="N19" s="41">
        <f t="shared" si="7"/>
        <v>0</v>
      </c>
      <c r="O19" s="41">
        <f t="shared" si="7"/>
        <v>0</v>
      </c>
      <c r="P19" s="42">
        <f t="shared" si="7"/>
        <v>0</v>
      </c>
      <c r="Q19" s="41">
        <f t="shared" si="7"/>
        <v>0</v>
      </c>
      <c r="R19" s="41">
        <f t="shared" si="7"/>
        <v>0</v>
      </c>
      <c r="S19" s="42">
        <f t="shared" si="7"/>
        <v>0</v>
      </c>
      <c r="T19" s="41">
        <f t="shared" si="7"/>
        <v>0</v>
      </c>
      <c r="U19" s="41">
        <f t="shared" si="7"/>
        <v>0</v>
      </c>
      <c r="V19" s="42">
        <f t="shared" si="7"/>
        <v>0</v>
      </c>
      <c r="W19" s="41">
        <f t="shared" si="7"/>
        <v>0</v>
      </c>
      <c r="X19" s="41">
        <f t="shared" si="7"/>
        <v>0</v>
      </c>
      <c r="Y19" s="42">
        <f t="shared" si="7"/>
        <v>0</v>
      </c>
      <c r="Z19" s="41">
        <f t="shared" si="7"/>
        <v>0</v>
      </c>
      <c r="AA19" s="41">
        <f t="shared" si="7"/>
        <v>0</v>
      </c>
      <c r="AB19" s="42">
        <f t="shared" si="7"/>
        <v>0</v>
      </c>
      <c r="AC19" s="37">
        <f t="shared" si="1"/>
        <v>0</v>
      </c>
      <c r="AD19" s="148"/>
    </row>
    <row r="20" spans="1:30" ht="14.25" x14ac:dyDescent="0.3">
      <c r="A20" s="1"/>
      <c r="B20" s="56" t="s">
        <v>10</v>
      </c>
      <c r="C20" s="28">
        <v>0</v>
      </c>
      <c r="D20" s="24">
        <f>C20-D21</f>
        <v>0</v>
      </c>
      <c r="E20" s="31">
        <v>0</v>
      </c>
      <c r="F20" s="31">
        <v>0</v>
      </c>
      <c r="G20" s="44">
        <v>0</v>
      </c>
      <c r="H20" s="31">
        <v>0</v>
      </c>
      <c r="I20" s="31">
        <v>0</v>
      </c>
      <c r="J20" s="44">
        <v>0</v>
      </c>
      <c r="K20" s="31">
        <v>0</v>
      </c>
      <c r="L20" s="31">
        <v>0</v>
      </c>
      <c r="M20" s="44">
        <v>0</v>
      </c>
      <c r="N20" s="31">
        <v>0</v>
      </c>
      <c r="O20" s="31">
        <v>0</v>
      </c>
      <c r="P20" s="44">
        <v>0</v>
      </c>
      <c r="Q20" s="31">
        <v>0</v>
      </c>
      <c r="R20" s="31">
        <v>0</v>
      </c>
      <c r="S20" s="44">
        <v>0</v>
      </c>
      <c r="T20" s="31">
        <v>0</v>
      </c>
      <c r="U20" s="31">
        <v>0</v>
      </c>
      <c r="V20" s="44">
        <v>0</v>
      </c>
      <c r="W20" s="31">
        <v>0</v>
      </c>
      <c r="X20" s="31">
        <v>0</v>
      </c>
      <c r="Y20" s="44">
        <v>0</v>
      </c>
      <c r="Z20" s="31">
        <v>0</v>
      </c>
      <c r="AA20" s="31">
        <v>0</v>
      </c>
      <c r="AB20" s="44">
        <v>0</v>
      </c>
      <c r="AC20" s="36">
        <f>SUM(E20:AB20)*D20</f>
        <v>0</v>
      </c>
      <c r="AD20" s="147">
        <v>0</v>
      </c>
    </row>
    <row r="21" spans="1:30" ht="14.25" x14ac:dyDescent="0.3">
      <c r="A21" s="1"/>
      <c r="B21" s="55" t="s">
        <v>34</v>
      </c>
      <c r="C21" s="26">
        <v>0</v>
      </c>
      <c r="D21" s="22">
        <f>C21*C20</f>
        <v>0</v>
      </c>
      <c r="E21" s="41">
        <f>E20*$D$21</f>
        <v>0</v>
      </c>
      <c r="F21" s="41">
        <f t="shared" ref="F21:AB21" si="8">F20*$D$21</f>
        <v>0</v>
      </c>
      <c r="G21" s="42">
        <f t="shared" si="8"/>
        <v>0</v>
      </c>
      <c r="H21" s="41">
        <f t="shared" si="8"/>
        <v>0</v>
      </c>
      <c r="I21" s="41">
        <f t="shared" si="8"/>
        <v>0</v>
      </c>
      <c r="J21" s="42">
        <f t="shared" si="8"/>
        <v>0</v>
      </c>
      <c r="K21" s="41">
        <f t="shared" si="8"/>
        <v>0</v>
      </c>
      <c r="L21" s="41">
        <f t="shared" si="8"/>
        <v>0</v>
      </c>
      <c r="M21" s="42">
        <f t="shared" si="8"/>
        <v>0</v>
      </c>
      <c r="N21" s="41">
        <f t="shared" si="8"/>
        <v>0</v>
      </c>
      <c r="O21" s="41">
        <f t="shared" si="8"/>
        <v>0</v>
      </c>
      <c r="P21" s="42">
        <f t="shared" si="8"/>
        <v>0</v>
      </c>
      <c r="Q21" s="41">
        <f t="shared" si="8"/>
        <v>0</v>
      </c>
      <c r="R21" s="41">
        <f t="shared" si="8"/>
        <v>0</v>
      </c>
      <c r="S21" s="42">
        <f t="shared" si="8"/>
        <v>0</v>
      </c>
      <c r="T21" s="41">
        <f t="shared" si="8"/>
        <v>0</v>
      </c>
      <c r="U21" s="41">
        <f t="shared" si="8"/>
        <v>0</v>
      </c>
      <c r="V21" s="42">
        <f t="shared" si="8"/>
        <v>0</v>
      </c>
      <c r="W21" s="41">
        <f t="shared" si="8"/>
        <v>0</v>
      </c>
      <c r="X21" s="41">
        <f t="shared" si="8"/>
        <v>0</v>
      </c>
      <c r="Y21" s="42">
        <f t="shared" si="8"/>
        <v>0</v>
      </c>
      <c r="Z21" s="41">
        <f t="shared" si="8"/>
        <v>0</v>
      </c>
      <c r="AA21" s="41">
        <f t="shared" si="8"/>
        <v>0</v>
      </c>
      <c r="AB21" s="42">
        <f t="shared" si="8"/>
        <v>0</v>
      </c>
      <c r="AC21" s="37">
        <f t="shared" si="1"/>
        <v>0</v>
      </c>
      <c r="AD21" s="148"/>
    </row>
    <row r="22" spans="1:30" ht="14.25" x14ac:dyDescent="0.3">
      <c r="A22" s="1"/>
      <c r="B22" s="58" t="s">
        <v>36</v>
      </c>
      <c r="C22" s="45"/>
      <c r="D22" s="45"/>
      <c r="E22" s="46">
        <f>E6*$D$6+E8*$D$8+E10*$D$10+E12*$D$12+E14*$D$14+E16*$D$16+E18*$D$18+E20*$D$20</f>
        <v>0</v>
      </c>
      <c r="F22" s="46">
        <f t="shared" ref="F22:AB22" si="9">F6*$D$6+F8*$D$8+F10*$D$10+F12*$D$12+F14*$D$14+F16*$D$16+F18*$D$18+F20*$D$20</f>
        <v>0</v>
      </c>
      <c r="G22" s="46">
        <f t="shared" si="9"/>
        <v>0</v>
      </c>
      <c r="H22" s="46">
        <f t="shared" si="9"/>
        <v>0</v>
      </c>
      <c r="I22" s="46">
        <f t="shared" si="9"/>
        <v>0</v>
      </c>
      <c r="J22" s="46">
        <f t="shared" si="9"/>
        <v>0</v>
      </c>
      <c r="K22" s="46">
        <f t="shared" si="9"/>
        <v>0</v>
      </c>
      <c r="L22" s="46">
        <f t="shared" si="9"/>
        <v>0</v>
      </c>
      <c r="M22" s="46">
        <f t="shared" si="9"/>
        <v>0</v>
      </c>
      <c r="N22" s="46">
        <f t="shared" si="9"/>
        <v>0</v>
      </c>
      <c r="O22" s="46">
        <f t="shared" si="9"/>
        <v>0</v>
      </c>
      <c r="P22" s="46">
        <f t="shared" si="9"/>
        <v>0</v>
      </c>
      <c r="Q22" s="46">
        <f t="shared" si="9"/>
        <v>0</v>
      </c>
      <c r="R22" s="46">
        <f t="shared" si="9"/>
        <v>0</v>
      </c>
      <c r="S22" s="46">
        <f t="shared" si="9"/>
        <v>0</v>
      </c>
      <c r="T22" s="46">
        <f t="shared" si="9"/>
        <v>0</v>
      </c>
      <c r="U22" s="46">
        <f t="shared" si="9"/>
        <v>0</v>
      </c>
      <c r="V22" s="46">
        <f t="shared" si="9"/>
        <v>0</v>
      </c>
      <c r="W22" s="46">
        <f t="shared" si="9"/>
        <v>0</v>
      </c>
      <c r="X22" s="46">
        <f t="shared" si="9"/>
        <v>0</v>
      </c>
      <c r="Y22" s="46">
        <f t="shared" si="9"/>
        <v>0</v>
      </c>
      <c r="Z22" s="46">
        <f t="shared" si="9"/>
        <v>0</v>
      </c>
      <c r="AA22" s="46">
        <f t="shared" si="9"/>
        <v>0</v>
      </c>
      <c r="AB22" s="46">
        <f t="shared" si="9"/>
        <v>0</v>
      </c>
      <c r="AC22" s="46">
        <f t="shared" ref="AC22" si="10">SUM(E22:AB22)</f>
        <v>0</v>
      </c>
      <c r="AD22" s="140" t="s">
        <v>45</v>
      </c>
    </row>
    <row r="23" spans="1:30" ht="14.25" x14ac:dyDescent="0.3">
      <c r="A23" s="1"/>
      <c r="B23" s="59" t="s">
        <v>35</v>
      </c>
      <c r="C23" s="47"/>
      <c r="D23" s="47"/>
      <c r="E23" s="48">
        <f>E7+E9+E11+E13+E15+E17+E19+E21</f>
        <v>0</v>
      </c>
      <c r="F23" s="48">
        <f t="shared" ref="F23:AB23" si="11">F7+F9+F11+F13+F15+F17+F19+F21</f>
        <v>0</v>
      </c>
      <c r="G23" s="49">
        <f t="shared" si="11"/>
        <v>0</v>
      </c>
      <c r="H23" s="48">
        <f t="shared" si="11"/>
        <v>0</v>
      </c>
      <c r="I23" s="48">
        <f t="shared" si="11"/>
        <v>0</v>
      </c>
      <c r="J23" s="49">
        <f t="shared" si="11"/>
        <v>0</v>
      </c>
      <c r="K23" s="48">
        <f t="shared" si="11"/>
        <v>0</v>
      </c>
      <c r="L23" s="48">
        <f t="shared" si="11"/>
        <v>0</v>
      </c>
      <c r="M23" s="49">
        <f t="shared" si="11"/>
        <v>0</v>
      </c>
      <c r="N23" s="48">
        <f t="shared" si="11"/>
        <v>0</v>
      </c>
      <c r="O23" s="48">
        <f t="shared" si="11"/>
        <v>0</v>
      </c>
      <c r="P23" s="49">
        <f t="shared" si="11"/>
        <v>0</v>
      </c>
      <c r="Q23" s="48">
        <f t="shared" si="11"/>
        <v>0</v>
      </c>
      <c r="R23" s="48">
        <f t="shared" si="11"/>
        <v>0</v>
      </c>
      <c r="S23" s="49">
        <f t="shared" si="11"/>
        <v>0</v>
      </c>
      <c r="T23" s="48">
        <f t="shared" si="11"/>
        <v>0</v>
      </c>
      <c r="U23" s="48">
        <f t="shared" si="11"/>
        <v>0</v>
      </c>
      <c r="V23" s="49">
        <f t="shared" si="11"/>
        <v>0</v>
      </c>
      <c r="W23" s="48">
        <f t="shared" si="11"/>
        <v>0</v>
      </c>
      <c r="X23" s="48">
        <f t="shared" si="11"/>
        <v>0</v>
      </c>
      <c r="Y23" s="49">
        <f t="shared" si="11"/>
        <v>0</v>
      </c>
      <c r="Z23" s="48">
        <f t="shared" si="11"/>
        <v>0</v>
      </c>
      <c r="AA23" s="48">
        <f t="shared" si="11"/>
        <v>0</v>
      </c>
      <c r="AB23" s="49">
        <f t="shared" si="11"/>
        <v>0</v>
      </c>
      <c r="AC23" s="48">
        <f t="shared" si="1"/>
        <v>0</v>
      </c>
      <c r="AD23" s="141"/>
    </row>
    <row r="24" spans="1:30" ht="14.25" x14ac:dyDescent="0.3">
      <c r="A24" s="1"/>
      <c r="B24" s="76" t="s">
        <v>38</v>
      </c>
      <c r="C24" s="69"/>
      <c r="D24" s="69"/>
      <c r="E24" s="70">
        <f>E22+E23</f>
        <v>0</v>
      </c>
      <c r="F24" s="70">
        <f t="shared" ref="F24:AB24" si="12">F22+F23</f>
        <v>0</v>
      </c>
      <c r="G24" s="71">
        <f t="shared" si="12"/>
        <v>0</v>
      </c>
      <c r="H24" s="70">
        <f t="shared" si="12"/>
        <v>0</v>
      </c>
      <c r="I24" s="70">
        <f t="shared" si="12"/>
        <v>0</v>
      </c>
      <c r="J24" s="71">
        <f t="shared" si="12"/>
        <v>0</v>
      </c>
      <c r="K24" s="70">
        <f t="shared" si="12"/>
        <v>0</v>
      </c>
      <c r="L24" s="70">
        <f t="shared" si="12"/>
        <v>0</v>
      </c>
      <c r="M24" s="71">
        <f t="shared" si="12"/>
        <v>0</v>
      </c>
      <c r="N24" s="70">
        <f t="shared" si="12"/>
        <v>0</v>
      </c>
      <c r="O24" s="70">
        <f t="shared" si="12"/>
        <v>0</v>
      </c>
      <c r="P24" s="71">
        <f t="shared" si="12"/>
        <v>0</v>
      </c>
      <c r="Q24" s="70">
        <f t="shared" si="12"/>
        <v>0</v>
      </c>
      <c r="R24" s="70">
        <f t="shared" si="12"/>
        <v>0</v>
      </c>
      <c r="S24" s="71">
        <f t="shared" si="12"/>
        <v>0</v>
      </c>
      <c r="T24" s="70">
        <f t="shared" si="12"/>
        <v>0</v>
      </c>
      <c r="U24" s="70">
        <f t="shared" si="12"/>
        <v>0</v>
      </c>
      <c r="V24" s="71">
        <f t="shared" si="12"/>
        <v>0</v>
      </c>
      <c r="W24" s="70">
        <f t="shared" si="12"/>
        <v>0</v>
      </c>
      <c r="X24" s="70">
        <f t="shared" si="12"/>
        <v>0</v>
      </c>
      <c r="Y24" s="71">
        <f t="shared" si="12"/>
        <v>0</v>
      </c>
      <c r="Z24" s="70">
        <f t="shared" si="12"/>
        <v>0</v>
      </c>
      <c r="AA24" s="70">
        <f t="shared" si="12"/>
        <v>0</v>
      </c>
      <c r="AB24" s="71">
        <f t="shared" si="12"/>
        <v>0</v>
      </c>
      <c r="AC24" s="70">
        <f>AC22+AC23</f>
        <v>0</v>
      </c>
      <c r="AD24" s="90">
        <f>AD6+AD8+AD10+AD12+AD14+AD16+AD18+AD20</f>
        <v>0</v>
      </c>
    </row>
    <row r="25" spans="1:30" ht="14.25" x14ac:dyDescent="0.3">
      <c r="A25" s="1"/>
      <c r="B25" s="77"/>
      <c r="C25" s="78"/>
      <c r="D25" s="78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91"/>
      <c r="AD25" s="92"/>
    </row>
    <row r="26" spans="1:30" ht="14.25" x14ac:dyDescent="0.3">
      <c r="A26" s="1"/>
      <c r="B26" s="79" t="s">
        <v>12</v>
      </c>
      <c r="C26" s="67" t="s">
        <v>49</v>
      </c>
      <c r="D26" s="68" t="s">
        <v>37</v>
      </c>
      <c r="E26" s="142" t="s">
        <v>50</v>
      </c>
      <c r="F26" s="143"/>
      <c r="G26" s="143"/>
      <c r="H26" s="143"/>
      <c r="I26" s="143"/>
      <c r="J26" s="143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  <c r="W26" s="143"/>
      <c r="X26" s="143"/>
      <c r="Y26" s="143"/>
      <c r="Z26" s="143"/>
      <c r="AA26" s="143"/>
      <c r="AB26" s="143"/>
      <c r="AC26" s="61"/>
      <c r="AD26" s="89"/>
    </row>
    <row r="27" spans="1:30" ht="14.25" x14ac:dyDescent="0.3">
      <c r="A27" s="1"/>
      <c r="B27" s="54" t="s">
        <v>5</v>
      </c>
      <c r="C27" s="25">
        <v>0</v>
      </c>
      <c r="D27" s="21">
        <f>C27-D28</f>
        <v>0</v>
      </c>
      <c r="E27" s="29">
        <v>0</v>
      </c>
      <c r="F27" s="29">
        <v>0</v>
      </c>
      <c r="G27" s="50">
        <v>0</v>
      </c>
      <c r="H27" s="29">
        <v>10</v>
      </c>
      <c r="I27" s="29">
        <v>10</v>
      </c>
      <c r="J27" s="50">
        <v>10</v>
      </c>
      <c r="K27" s="29">
        <v>0</v>
      </c>
      <c r="L27" s="29">
        <v>0</v>
      </c>
      <c r="M27" s="50">
        <v>0</v>
      </c>
      <c r="N27" s="29">
        <v>0</v>
      </c>
      <c r="O27" s="29">
        <v>0</v>
      </c>
      <c r="P27" s="50">
        <v>0</v>
      </c>
      <c r="Q27" s="29">
        <v>0</v>
      </c>
      <c r="R27" s="29">
        <v>0</v>
      </c>
      <c r="S27" s="50">
        <v>0</v>
      </c>
      <c r="T27" s="29">
        <v>0</v>
      </c>
      <c r="U27" s="29">
        <v>0</v>
      </c>
      <c r="V27" s="50">
        <v>0</v>
      </c>
      <c r="W27" s="29">
        <v>0</v>
      </c>
      <c r="X27" s="29">
        <v>0</v>
      </c>
      <c r="Y27" s="50">
        <v>0</v>
      </c>
      <c r="Z27" s="29">
        <v>0</v>
      </c>
      <c r="AA27" s="29">
        <v>0</v>
      </c>
      <c r="AB27" s="50">
        <v>0</v>
      </c>
      <c r="AC27" s="36">
        <f>SUM(E27:AB27)*D27</f>
        <v>0</v>
      </c>
      <c r="AD27" s="147">
        <v>0</v>
      </c>
    </row>
    <row r="28" spans="1:30" ht="14.25" x14ac:dyDescent="0.3">
      <c r="A28" s="1"/>
      <c r="B28" s="55" t="s">
        <v>34</v>
      </c>
      <c r="C28" s="26">
        <v>0</v>
      </c>
      <c r="D28" s="22">
        <f>C28*C27</f>
        <v>0</v>
      </c>
      <c r="E28" s="41">
        <f>E27*$D$28</f>
        <v>0</v>
      </c>
      <c r="F28" s="41">
        <f t="shared" ref="F28:AB28" si="13">F27*$D$28</f>
        <v>0</v>
      </c>
      <c r="G28" s="51">
        <f t="shared" si="13"/>
        <v>0</v>
      </c>
      <c r="H28" s="41">
        <f t="shared" si="13"/>
        <v>0</v>
      </c>
      <c r="I28" s="41">
        <f t="shared" si="13"/>
        <v>0</v>
      </c>
      <c r="J28" s="51">
        <f t="shared" si="13"/>
        <v>0</v>
      </c>
      <c r="K28" s="41">
        <f t="shared" si="13"/>
        <v>0</v>
      </c>
      <c r="L28" s="41">
        <f t="shared" si="13"/>
        <v>0</v>
      </c>
      <c r="M28" s="51">
        <f t="shared" si="13"/>
        <v>0</v>
      </c>
      <c r="N28" s="41">
        <f t="shared" si="13"/>
        <v>0</v>
      </c>
      <c r="O28" s="41">
        <f t="shared" si="13"/>
        <v>0</v>
      </c>
      <c r="P28" s="51">
        <f t="shared" si="13"/>
        <v>0</v>
      </c>
      <c r="Q28" s="41">
        <f t="shared" si="13"/>
        <v>0</v>
      </c>
      <c r="R28" s="41">
        <f t="shared" si="13"/>
        <v>0</v>
      </c>
      <c r="S28" s="51">
        <f t="shared" si="13"/>
        <v>0</v>
      </c>
      <c r="T28" s="41">
        <f t="shared" si="13"/>
        <v>0</v>
      </c>
      <c r="U28" s="41">
        <f t="shared" si="13"/>
        <v>0</v>
      </c>
      <c r="V28" s="51">
        <f t="shared" si="13"/>
        <v>0</v>
      </c>
      <c r="W28" s="41">
        <f t="shared" si="13"/>
        <v>0</v>
      </c>
      <c r="X28" s="41">
        <f t="shared" si="13"/>
        <v>0</v>
      </c>
      <c r="Y28" s="51">
        <f t="shared" si="13"/>
        <v>0</v>
      </c>
      <c r="Z28" s="41">
        <f t="shared" si="13"/>
        <v>0</v>
      </c>
      <c r="AA28" s="41">
        <f t="shared" si="13"/>
        <v>0</v>
      </c>
      <c r="AB28" s="51">
        <f t="shared" si="13"/>
        <v>0</v>
      </c>
      <c r="AC28" s="37">
        <f t="shared" ref="AC28" si="14">SUM(E28:AB28)</f>
        <v>0</v>
      </c>
      <c r="AD28" s="148"/>
    </row>
    <row r="29" spans="1:30" ht="14.25" x14ac:dyDescent="0.3">
      <c r="A29" s="1"/>
      <c r="B29" s="56" t="s">
        <v>6</v>
      </c>
      <c r="C29" s="27">
        <v>0</v>
      </c>
      <c r="D29" s="23">
        <f>C29-D30</f>
        <v>0</v>
      </c>
      <c r="E29" s="30">
        <v>0</v>
      </c>
      <c r="F29" s="30">
        <v>0</v>
      </c>
      <c r="G29" s="52">
        <v>0</v>
      </c>
      <c r="H29" s="30">
        <v>0</v>
      </c>
      <c r="I29" s="30">
        <v>0</v>
      </c>
      <c r="J29" s="52">
        <v>0</v>
      </c>
      <c r="K29" s="30">
        <v>0</v>
      </c>
      <c r="L29" s="30">
        <v>0</v>
      </c>
      <c r="M29" s="52">
        <v>0</v>
      </c>
      <c r="N29" s="30">
        <v>0</v>
      </c>
      <c r="O29" s="30">
        <v>0</v>
      </c>
      <c r="P29" s="52">
        <v>0</v>
      </c>
      <c r="Q29" s="30">
        <v>0</v>
      </c>
      <c r="R29" s="30">
        <v>0</v>
      </c>
      <c r="S29" s="52">
        <v>0</v>
      </c>
      <c r="T29" s="30">
        <v>0</v>
      </c>
      <c r="U29" s="30">
        <v>0</v>
      </c>
      <c r="V29" s="52">
        <v>0</v>
      </c>
      <c r="W29" s="30">
        <v>0</v>
      </c>
      <c r="X29" s="30">
        <v>0</v>
      </c>
      <c r="Y29" s="52">
        <v>0</v>
      </c>
      <c r="Z29" s="30">
        <v>0</v>
      </c>
      <c r="AA29" s="30">
        <v>0</v>
      </c>
      <c r="AB29" s="52">
        <v>0</v>
      </c>
      <c r="AC29" s="36">
        <f>SUM(E29:AB29)*D29</f>
        <v>0</v>
      </c>
      <c r="AD29" s="147">
        <v>0</v>
      </c>
    </row>
    <row r="30" spans="1:30" ht="14.25" x14ac:dyDescent="0.3">
      <c r="A30" s="1"/>
      <c r="B30" s="55" t="s">
        <v>34</v>
      </c>
      <c r="C30" s="26">
        <v>0</v>
      </c>
      <c r="D30" s="22">
        <f>C30*C29</f>
        <v>0</v>
      </c>
      <c r="E30" s="41">
        <f>E29*$D$30</f>
        <v>0</v>
      </c>
      <c r="F30" s="41">
        <f t="shared" ref="F30:AB30" si="15">F29*$D$30</f>
        <v>0</v>
      </c>
      <c r="G30" s="51">
        <f t="shared" si="15"/>
        <v>0</v>
      </c>
      <c r="H30" s="41">
        <f t="shared" si="15"/>
        <v>0</v>
      </c>
      <c r="I30" s="41">
        <f t="shared" si="15"/>
        <v>0</v>
      </c>
      <c r="J30" s="51">
        <f t="shared" si="15"/>
        <v>0</v>
      </c>
      <c r="K30" s="41">
        <f t="shared" si="15"/>
        <v>0</v>
      </c>
      <c r="L30" s="41">
        <f t="shared" si="15"/>
        <v>0</v>
      </c>
      <c r="M30" s="51">
        <f t="shared" si="15"/>
        <v>0</v>
      </c>
      <c r="N30" s="41">
        <f t="shared" si="15"/>
        <v>0</v>
      </c>
      <c r="O30" s="41">
        <f t="shared" si="15"/>
        <v>0</v>
      </c>
      <c r="P30" s="51">
        <f t="shared" si="15"/>
        <v>0</v>
      </c>
      <c r="Q30" s="41">
        <f t="shared" si="15"/>
        <v>0</v>
      </c>
      <c r="R30" s="41">
        <f t="shared" si="15"/>
        <v>0</v>
      </c>
      <c r="S30" s="51">
        <f t="shared" si="15"/>
        <v>0</v>
      </c>
      <c r="T30" s="41">
        <f t="shared" si="15"/>
        <v>0</v>
      </c>
      <c r="U30" s="41">
        <f t="shared" si="15"/>
        <v>0</v>
      </c>
      <c r="V30" s="51">
        <f t="shared" si="15"/>
        <v>0</v>
      </c>
      <c r="W30" s="41">
        <f t="shared" si="15"/>
        <v>0</v>
      </c>
      <c r="X30" s="41">
        <f t="shared" si="15"/>
        <v>0</v>
      </c>
      <c r="Y30" s="51">
        <f t="shared" si="15"/>
        <v>0</v>
      </c>
      <c r="Z30" s="41">
        <f t="shared" si="15"/>
        <v>0</v>
      </c>
      <c r="AA30" s="41">
        <f t="shared" si="15"/>
        <v>0</v>
      </c>
      <c r="AB30" s="51">
        <f t="shared" si="15"/>
        <v>0</v>
      </c>
      <c r="AC30" s="37">
        <f t="shared" ref="AC30" si="16">SUM(E30:AB30)</f>
        <v>0</v>
      </c>
      <c r="AD30" s="148"/>
    </row>
    <row r="31" spans="1:30" ht="14.25" x14ac:dyDescent="0.3">
      <c r="A31" s="1"/>
      <c r="B31" s="57" t="s">
        <v>14</v>
      </c>
      <c r="C31" s="27">
        <v>0</v>
      </c>
      <c r="D31" s="23">
        <f>C31-D32</f>
        <v>0</v>
      </c>
      <c r="E31" s="30">
        <v>0</v>
      </c>
      <c r="F31" s="30">
        <v>0</v>
      </c>
      <c r="G31" s="52">
        <v>0</v>
      </c>
      <c r="H31" s="30">
        <v>0</v>
      </c>
      <c r="I31" s="30">
        <v>0</v>
      </c>
      <c r="J31" s="52">
        <v>0</v>
      </c>
      <c r="K31" s="30">
        <v>0</v>
      </c>
      <c r="L31" s="30">
        <v>0</v>
      </c>
      <c r="M31" s="52">
        <v>0</v>
      </c>
      <c r="N31" s="30">
        <v>0</v>
      </c>
      <c r="O31" s="30">
        <v>0</v>
      </c>
      <c r="P31" s="52">
        <v>0</v>
      </c>
      <c r="Q31" s="30">
        <v>0</v>
      </c>
      <c r="R31" s="30">
        <v>0</v>
      </c>
      <c r="S31" s="52">
        <v>0</v>
      </c>
      <c r="T31" s="30">
        <v>0</v>
      </c>
      <c r="U31" s="30">
        <v>0</v>
      </c>
      <c r="V31" s="52">
        <v>0</v>
      </c>
      <c r="W31" s="30">
        <v>0</v>
      </c>
      <c r="X31" s="30">
        <v>0</v>
      </c>
      <c r="Y31" s="52">
        <v>0</v>
      </c>
      <c r="Z31" s="30">
        <v>0</v>
      </c>
      <c r="AA31" s="30">
        <v>0</v>
      </c>
      <c r="AB31" s="52">
        <v>0</v>
      </c>
      <c r="AC31" s="36">
        <f>SUM(E31:AB31)*D31</f>
        <v>0</v>
      </c>
      <c r="AD31" s="147">
        <v>0</v>
      </c>
    </row>
    <row r="32" spans="1:30" ht="14.25" x14ac:dyDescent="0.3">
      <c r="A32" s="1"/>
      <c r="B32" s="55" t="s">
        <v>34</v>
      </c>
      <c r="C32" s="26">
        <v>0</v>
      </c>
      <c r="D32" s="22">
        <f>C32*C31</f>
        <v>0</v>
      </c>
      <c r="E32" s="41">
        <f>E31*$D$32</f>
        <v>0</v>
      </c>
      <c r="F32" s="41">
        <f t="shared" ref="F32:AB32" si="17">F31*$D$32</f>
        <v>0</v>
      </c>
      <c r="G32" s="51">
        <f t="shared" si="17"/>
        <v>0</v>
      </c>
      <c r="H32" s="41">
        <f t="shared" si="17"/>
        <v>0</v>
      </c>
      <c r="I32" s="41">
        <f t="shared" si="17"/>
        <v>0</v>
      </c>
      <c r="J32" s="51">
        <f t="shared" si="17"/>
        <v>0</v>
      </c>
      <c r="K32" s="41">
        <f t="shared" si="17"/>
        <v>0</v>
      </c>
      <c r="L32" s="41">
        <f t="shared" si="17"/>
        <v>0</v>
      </c>
      <c r="M32" s="51">
        <f t="shared" si="17"/>
        <v>0</v>
      </c>
      <c r="N32" s="41">
        <f t="shared" si="17"/>
        <v>0</v>
      </c>
      <c r="O32" s="41">
        <f t="shared" si="17"/>
        <v>0</v>
      </c>
      <c r="P32" s="51">
        <f t="shared" si="17"/>
        <v>0</v>
      </c>
      <c r="Q32" s="41">
        <f t="shared" si="17"/>
        <v>0</v>
      </c>
      <c r="R32" s="41">
        <f t="shared" si="17"/>
        <v>0</v>
      </c>
      <c r="S32" s="51">
        <f t="shared" si="17"/>
        <v>0</v>
      </c>
      <c r="T32" s="41">
        <f t="shared" si="17"/>
        <v>0</v>
      </c>
      <c r="U32" s="41">
        <f t="shared" si="17"/>
        <v>0</v>
      </c>
      <c r="V32" s="51">
        <f t="shared" si="17"/>
        <v>0</v>
      </c>
      <c r="W32" s="41">
        <f t="shared" si="17"/>
        <v>0</v>
      </c>
      <c r="X32" s="41">
        <f t="shared" si="17"/>
        <v>0</v>
      </c>
      <c r="Y32" s="51">
        <f t="shared" si="17"/>
        <v>0</v>
      </c>
      <c r="Z32" s="41">
        <f t="shared" si="17"/>
        <v>0</v>
      </c>
      <c r="AA32" s="41">
        <f t="shared" si="17"/>
        <v>0</v>
      </c>
      <c r="AB32" s="51">
        <f t="shared" si="17"/>
        <v>0</v>
      </c>
      <c r="AC32" s="37">
        <f t="shared" ref="AC32" si="18">SUM(E32:AB32)</f>
        <v>0</v>
      </c>
      <c r="AD32" s="148"/>
    </row>
    <row r="33" spans="1:30" ht="14.25" x14ac:dyDescent="0.3">
      <c r="A33" s="1"/>
      <c r="B33" s="56" t="s">
        <v>9</v>
      </c>
      <c r="C33" s="27">
        <v>0</v>
      </c>
      <c r="D33" s="23">
        <f>C33-D34</f>
        <v>0</v>
      </c>
      <c r="E33" s="30">
        <v>0</v>
      </c>
      <c r="F33" s="30">
        <v>0</v>
      </c>
      <c r="G33" s="52">
        <v>0</v>
      </c>
      <c r="H33" s="30">
        <v>0</v>
      </c>
      <c r="I33" s="30">
        <v>0</v>
      </c>
      <c r="J33" s="52">
        <v>0</v>
      </c>
      <c r="K33" s="30">
        <v>0</v>
      </c>
      <c r="L33" s="30">
        <v>0</v>
      </c>
      <c r="M33" s="52">
        <v>0</v>
      </c>
      <c r="N33" s="30">
        <v>0</v>
      </c>
      <c r="O33" s="30">
        <v>0</v>
      </c>
      <c r="P33" s="52">
        <v>0</v>
      </c>
      <c r="Q33" s="30">
        <v>0</v>
      </c>
      <c r="R33" s="30">
        <v>0</v>
      </c>
      <c r="S33" s="52">
        <v>0</v>
      </c>
      <c r="T33" s="30">
        <v>0</v>
      </c>
      <c r="U33" s="30">
        <v>0</v>
      </c>
      <c r="V33" s="52">
        <v>0</v>
      </c>
      <c r="W33" s="30">
        <v>0</v>
      </c>
      <c r="X33" s="30">
        <v>0</v>
      </c>
      <c r="Y33" s="52">
        <v>0</v>
      </c>
      <c r="Z33" s="30">
        <v>0</v>
      </c>
      <c r="AA33" s="30">
        <v>0</v>
      </c>
      <c r="AB33" s="52">
        <v>0</v>
      </c>
      <c r="AC33" s="36">
        <f>SUM(E33:AB33)*D33</f>
        <v>0</v>
      </c>
      <c r="AD33" s="149">
        <v>0</v>
      </c>
    </row>
    <row r="34" spans="1:30" ht="14.25" x14ac:dyDescent="0.3">
      <c r="A34" s="1"/>
      <c r="B34" s="55" t="s">
        <v>34</v>
      </c>
      <c r="C34" s="26">
        <v>0</v>
      </c>
      <c r="D34" s="22">
        <f>C34*C33</f>
        <v>0</v>
      </c>
      <c r="E34" s="41">
        <f>E33*$D$34</f>
        <v>0</v>
      </c>
      <c r="F34" s="41">
        <f t="shared" ref="F34:AB34" si="19">F33*$D$34</f>
        <v>0</v>
      </c>
      <c r="G34" s="51">
        <f t="shared" si="19"/>
        <v>0</v>
      </c>
      <c r="H34" s="41">
        <f t="shared" si="19"/>
        <v>0</v>
      </c>
      <c r="I34" s="41">
        <f t="shared" si="19"/>
        <v>0</v>
      </c>
      <c r="J34" s="51">
        <f t="shared" si="19"/>
        <v>0</v>
      </c>
      <c r="K34" s="41">
        <f t="shared" si="19"/>
        <v>0</v>
      </c>
      <c r="L34" s="41">
        <f t="shared" si="19"/>
        <v>0</v>
      </c>
      <c r="M34" s="51">
        <f t="shared" si="19"/>
        <v>0</v>
      </c>
      <c r="N34" s="41">
        <f t="shared" si="19"/>
        <v>0</v>
      </c>
      <c r="O34" s="41">
        <f t="shared" si="19"/>
        <v>0</v>
      </c>
      <c r="P34" s="51">
        <f t="shared" si="19"/>
        <v>0</v>
      </c>
      <c r="Q34" s="41">
        <f t="shared" si="19"/>
        <v>0</v>
      </c>
      <c r="R34" s="41">
        <f t="shared" si="19"/>
        <v>0</v>
      </c>
      <c r="S34" s="51">
        <f t="shared" si="19"/>
        <v>0</v>
      </c>
      <c r="T34" s="41">
        <f t="shared" si="19"/>
        <v>0</v>
      </c>
      <c r="U34" s="41">
        <f t="shared" si="19"/>
        <v>0</v>
      </c>
      <c r="V34" s="51">
        <f t="shared" si="19"/>
        <v>0</v>
      </c>
      <c r="W34" s="41">
        <f t="shared" si="19"/>
        <v>0</v>
      </c>
      <c r="X34" s="41">
        <f t="shared" si="19"/>
        <v>0</v>
      </c>
      <c r="Y34" s="51">
        <f t="shared" si="19"/>
        <v>0</v>
      </c>
      <c r="Z34" s="41">
        <f t="shared" si="19"/>
        <v>0</v>
      </c>
      <c r="AA34" s="41">
        <f t="shared" si="19"/>
        <v>0</v>
      </c>
      <c r="AB34" s="51">
        <f t="shared" si="19"/>
        <v>0</v>
      </c>
      <c r="AC34" s="37">
        <f t="shared" ref="AC34" si="20">SUM(E34:AB34)</f>
        <v>0</v>
      </c>
      <c r="AD34" s="148"/>
    </row>
    <row r="35" spans="1:30" ht="14.25" x14ac:dyDescent="0.3">
      <c r="A35" s="1"/>
      <c r="B35" s="54" t="s">
        <v>4</v>
      </c>
      <c r="C35" s="27">
        <v>0</v>
      </c>
      <c r="D35" s="23">
        <f>C35-D36</f>
        <v>0</v>
      </c>
      <c r="E35" s="30">
        <v>0</v>
      </c>
      <c r="F35" s="30">
        <v>0</v>
      </c>
      <c r="G35" s="52">
        <v>0</v>
      </c>
      <c r="H35" s="30">
        <v>0</v>
      </c>
      <c r="I35" s="30">
        <v>0</v>
      </c>
      <c r="J35" s="52">
        <v>0</v>
      </c>
      <c r="K35" s="30">
        <v>0</v>
      </c>
      <c r="L35" s="30">
        <v>0</v>
      </c>
      <c r="M35" s="52">
        <v>0</v>
      </c>
      <c r="N35" s="30">
        <v>0</v>
      </c>
      <c r="O35" s="30">
        <v>0</v>
      </c>
      <c r="P35" s="52">
        <v>0</v>
      </c>
      <c r="Q35" s="30">
        <v>0</v>
      </c>
      <c r="R35" s="30">
        <v>0</v>
      </c>
      <c r="S35" s="52">
        <v>0</v>
      </c>
      <c r="T35" s="30">
        <v>0</v>
      </c>
      <c r="U35" s="30">
        <v>0</v>
      </c>
      <c r="V35" s="52">
        <v>0</v>
      </c>
      <c r="W35" s="30">
        <v>0</v>
      </c>
      <c r="X35" s="30">
        <v>0</v>
      </c>
      <c r="Y35" s="52">
        <v>0</v>
      </c>
      <c r="Z35" s="30">
        <v>0</v>
      </c>
      <c r="AA35" s="30">
        <v>0</v>
      </c>
      <c r="AB35" s="52">
        <v>0</v>
      </c>
      <c r="AC35" s="36">
        <f>SUM(E35:AB35)*D35</f>
        <v>0</v>
      </c>
      <c r="AD35" s="147">
        <v>0</v>
      </c>
    </row>
    <row r="36" spans="1:30" ht="14.25" x14ac:dyDescent="0.3">
      <c r="A36" s="1"/>
      <c r="B36" s="55" t="s">
        <v>34</v>
      </c>
      <c r="C36" s="26">
        <v>0</v>
      </c>
      <c r="D36" s="22">
        <f>C36*C35</f>
        <v>0</v>
      </c>
      <c r="E36" s="41">
        <f>E35*$D$36</f>
        <v>0</v>
      </c>
      <c r="F36" s="41">
        <f t="shared" ref="F36:AB36" si="21">F35*$D$36</f>
        <v>0</v>
      </c>
      <c r="G36" s="51">
        <f t="shared" si="21"/>
        <v>0</v>
      </c>
      <c r="H36" s="41">
        <f t="shared" si="21"/>
        <v>0</v>
      </c>
      <c r="I36" s="41">
        <f t="shared" si="21"/>
        <v>0</v>
      </c>
      <c r="J36" s="51">
        <f t="shared" si="21"/>
        <v>0</v>
      </c>
      <c r="K36" s="41">
        <f t="shared" si="21"/>
        <v>0</v>
      </c>
      <c r="L36" s="41">
        <f t="shared" si="21"/>
        <v>0</v>
      </c>
      <c r="M36" s="51">
        <f t="shared" si="21"/>
        <v>0</v>
      </c>
      <c r="N36" s="41">
        <f t="shared" si="21"/>
        <v>0</v>
      </c>
      <c r="O36" s="41">
        <f t="shared" si="21"/>
        <v>0</v>
      </c>
      <c r="P36" s="51">
        <f t="shared" si="21"/>
        <v>0</v>
      </c>
      <c r="Q36" s="41">
        <f t="shared" si="21"/>
        <v>0</v>
      </c>
      <c r="R36" s="41">
        <f t="shared" si="21"/>
        <v>0</v>
      </c>
      <c r="S36" s="51">
        <f t="shared" si="21"/>
        <v>0</v>
      </c>
      <c r="T36" s="41">
        <f t="shared" si="21"/>
        <v>0</v>
      </c>
      <c r="U36" s="41">
        <f t="shared" si="21"/>
        <v>0</v>
      </c>
      <c r="V36" s="51">
        <f t="shared" si="21"/>
        <v>0</v>
      </c>
      <c r="W36" s="41">
        <f t="shared" si="21"/>
        <v>0</v>
      </c>
      <c r="X36" s="41">
        <f t="shared" si="21"/>
        <v>0</v>
      </c>
      <c r="Y36" s="51">
        <f t="shared" si="21"/>
        <v>0</v>
      </c>
      <c r="Z36" s="41">
        <f t="shared" si="21"/>
        <v>0</v>
      </c>
      <c r="AA36" s="41">
        <f t="shared" si="21"/>
        <v>0</v>
      </c>
      <c r="AB36" s="51">
        <f t="shared" si="21"/>
        <v>0</v>
      </c>
      <c r="AC36" s="37">
        <f t="shared" ref="AC36" si="22">SUM(E36:AB36)</f>
        <v>0</v>
      </c>
      <c r="AD36" s="148"/>
    </row>
    <row r="37" spans="1:30" ht="14.25" x14ac:dyDescent="0.3">
      <c r="A37" s="1"/>
      <c r="B37" s="56" t="s">
        <v>51</v>
      </c>
      <c r="C37" s="27">
        <v>0</v>
      </c>
      <c r="D37" s="23">
        <f>C37-D38</f>
        <v>0</v>
      </c>
      <c r="E37" s="30">
        <v>0</v>
      </c>
      <c r="F37" s="30">
        <v>0</v>
      </c>
      <c r="G37" s="52">
        <v>0</v>
      </c>
      <c r="H37" s="30">
        <v>0</v>
      </c>
      <c r="I37" s="30">
        <v>0</v>
      </c>
      <c r="J37" s="52">
        <v>0</v>
      </c>
      <c r="K37" s="30">
        <v>0</v>
      </c>
      <c r="L37" s="30">
        <v>0</v>
      </c>
      <c r="M37" s="52">
        <v>0</v>
      </c>
      <c r="N37" s="30">
        <v>0</v>
      </c>
      <c r="O37" s="30">
        <v>0</v>
      </c>
      <c r="P37" s="52">
        <v>0</v>
      </c>
      <c r="Q37" s="30">
        <v>0</v>
      </c>
      <c r="R37" s="30">
        <v>0</v>
      </c>
      <c r="S37" s="52">
        <v>0</v>
      </c>
      <c r="T37" s="30">
        <v>0</v>
      </c>
      <c r="U37" s="30">
        <v>0</v>
      </c>
      <c r="V37" s="52">
        <v>0</v>
      </c>
      <c r="W37" s="30">
        <v>0</v>
      </c>
      <c r="X37" s="30">
        <v>0</v>
      </c>
      <c r="Y37" s="52">
        <v>0</v>
      </c>
      <c r="Z37" s="30">
        <v>0</v>
      </c>
      <c r="AA37" s="30">
        <v>0</v>
      </c>
      <c r="AB37" s="52">
        <v>0</v>
      </c>
      <c r="AC37" s="36">
        <f>SUM(E37:AB37)*D37</f>
        <v>0</v>
      </c>
      <c r="AD37" s="147">
        <v>0</v>
      </c>
    </row>
    <row r="38" spans="1:30" ht="14.25" x14ac:dyDescent="0.3">
      <c r="A38" s="1"/>
      <c r="B38" s="55" t="s">
        <v>34</v>
      </c>
      <c r="C38" s="26">
        <v>0</v>
      </c>
      <c r="D38" s="22">
        <f>C38*C37</f>
        <v>0</v>
      </c>
      <c r="E38" s="41">
        <f>E37*$D$38</f>
        <v>0</v>
      </c>
      <c r="F38" s="41">
        <f t="shared" ref="F38:AB38" si="23">F37*$D$38</f>
        <v>0</v>
      </c>
      <c r="G38" s="51">
        <f t="shared" si="23"/>
        <v>0</v>
      </c>
      <c r="H38" s="41">
        <f t="shared" si="23"/>
        <v>0</v>
      </c>
      <c r="I38" s="41">
        <f t="shared" si="23"/>
        <v>0</v>
      </c>
      <c r="J38" s="51">
        <f t="shared" si="23"/>
        <v>0</v>
      </c>
      <c r="K38" s="41">
        <f t="shared" si="23"/>
        <v>0</v>
      </c>
      <c r="L38" s="41">
        <f t="shared" si="23"/>
        <v>0</v>
      </c>
      <c r="M38" s="51">
        <f t="shared" si="23"/>
        <v>0</v>
      </c>
      <c r="N38" s="41">
        <f t="shared" si="23"/>
        <v>0</v>
      </c>
      <c r="O38" s="41">
        <f t="shared" si="23"/>
        <v>0</v>
      </c>
      <c r="P38" s="51">
        <f t="shared" si="23"/>
        <v>0</v>
      </c>
      <c r="Q38" s="41">
        <f t="shared" si="23"/>
        <v>0</v>
      </c>
      <c r="R38" s="41">
        <f t="shared" si="23"/>
        <v>0</v>
      </c>
      <c r="S38" s="51">
        <f t="shared" si="23"/>
        <v>0</v>
      </c>
      <c r="T38" s="41">
        <f t="shared" si="23"/>
        <v>0</v>
      </c>
      <c r="U38" s="41">
        <f t="shared" si="23"/>
        <v>0</v>
      </c>
      <c r="V38" s="51">
        <f t="shared" si="23"/>
        <v>0</v>
      </c>
      <c r="W38" s="41">
        <f t="shared" si="23"/>
        <v>0</v>
      </c>
      <c r="X38" s="41">
        <f t="shared" si="23"/>
        <v>0</v>
      </c>
      <c r="Y38" s="51">
        <f t="shared" si="23"/>
        <v>0</v>
      </c>
      <c r="Z38" s="41">
        <f t="shared" si="23"/>
        <v>0</v>
      </c>
      <c r="AA38" s="41">
        <f t="shared" si="23"/>
        <v>0</v>
      </c>
      <c r="AB38" s="51">
        <f t="shared" si="23"/>
        <v>0</v>
      </c>
      <c r="AC38" s="37">
        <f t="shared" ref="AC38" si="24">SUM(E38:AB38)</f>
        <v>0</v>
      </c>
      <c r="AD38" s="148"/>
    </row>
    <row r="39" spans="1:30" ht="14.25" x14ac:dyDescent="0.3">
      <c r="A39" s="1"/>
      <c r="B39" s="56" t="s">
        <v>51</v>
      </c>
      <c r="C39" s="27">
        <v>0</v>
      </c>
      <c r="D39" s="23">
        <f>C39-D40</f>
        <v>0</v>
      </c>
      <c r="E39" s="30">
        <v>0</v>
      </c>
      <c r="F39" s="30">
        <v>0</v>
      </c>
      <c r="G39" s="52">
        <v>0</v>
      </c>
      <c r="H39" s="30">
        <v>0</v>
      </c>
      <c r="I39" s="30">
        <v>0</v>
      </c>
      <c r="J39" s="52">
        <v>0</v>
      </c>
      <c r="K39" s="30">
        <v>0</v>
      </c>
      <c r="L39" s="30">
        <v>0</v>
      </c>
      <c r="M39" s="52">
        <v>0</v>
      </c>
      <c r="N39" s="30">
        <v>0</v>
      </c>
      <c r="O39" s="30">
        <v>0</v>
      </c>
      <c r="P39" s="52">
        <v>0</v>
      </c>
      <c r="Q39" s="30">
        <v>0</v>
      </c>
      <c r="R39" s="30">
        <v>0</v>
      </c>
      <c r="S39" s="52">
        <v>0</v>
      </c>
      <c r="T39" s="30">
        <v>0</v>
      </c>
      <c r="U39" s="30">
        <v>0</v>
      </c>
      <c r="V39" s="52">
        <v>0</v>
      </c>
      <c r="W39" s="30">
        <v>0</v>
      </c>
      <c r="X39" s="30">
        <v>0</v>
      </c>
      <c r="Y39" s="52">
        <v>0</v>
      </c>
      <c r="Z39" s="30">
        <v>0</v>
      </c>
      <c r="AA39" s="30">
        <v>0</v>
      </c>
      <c r="AB39" s="52">
        <v>0</v>
      </c>
      <c r="AC39" s="36">
        <f>SUM(E39:AB39)*D39</f>
        <v>0</v>
      </c>
      <c r="AD39" s="147">
        <v>0</v>
      </c>
    </row>
    <row r="40" spans="1:30" ht="14.25" x14ac:dyDescent="0.3">
      <c r="A40" s="1"/>
      <c r="B40" s="55" t="s">
        <v>34</v>
      </c>
      <c r="C40" s="26">
        <v>0</v>
      </c>
      <c r="D40" s="22">
        <f>C40*C39</f>
        <v>0</v>
      </c>
      <c r="E40" s="41">
        <f>E39*$D$39</f>
        <v>0</v>
      </c>
      <c r="F40" s="41">
        <f t="shared" ref="F40:AB40" si="25">F39*$D$39</f>
        <v>0</v>
      </c>
      <c r="G40" s="51">
        <f t="shared" si="25"/>
        <v>0</v>
      </c>
      <c r="H40" s="41">
        <f t="shared" si="25"/>
        <v>0</v>
      </c>
      <c r="I40" s="41">
        <f t="shared" si="25"/>
        <v>0</v>
      </c>
      <c r="J40" s="51">
        <f t="shared" si="25"/>
        <v>0</v>
      </c>
      <c r="K40" s="41">
        <f t="shared" si="25"/>
        <v>0</v>
      </c>
      <c r="L40" s="41">
        <f t="shared" si="25"/>
        <v>0</v>
      </c>
      <c r="M40" s="51">
        <f t="shared" si="25"/>
        <v>0</v>
      </c>
      <c r="N40" s="41">
        <f t="shared" si="25"/>
        <v>0</v>
      </c>
      <c r="O40" s="41">
        <f t="shared" si="25"/>
        <v>0</v>
      </c>
      <c r="P40" s="51">
        <f t="shared" si="25"/>
        <v>0</v>
      </c>
      <c r="Q40" s="41">
        <f t="shared" si="25"/>
        <v>0</v>
      </c>
      <c r="R40" s="41">
        <f t="shared" si="25"/>
        <v>0</v>
      </c>
      <c r="S40" s="51">
        <f t="shared" si="25"/>
        <v>0</v>
      </c>
      <c r="T40" s="41">
        <f t="shared" si="25"/>
        <v>0</v>
      </c>
      <c r="U40" s="41">
        <f t="shared" si="25"/>
        <v>0</v>
      </c>
      <c r="V40" s="51">
        <f t="shared" si="25"/>
        <v>0</v>
      </c>
      <c r="W40" s="41">
        <f t="shared" si="25"/>
        <v>0</v>
      </c>
      <c r="X40" s="41">
        <f t="shared" si="25"/>
        <v>0</v>
      </c>
      <c r="Y40" s="51">
        <f t="shared" si="25"/>
        <v>0</v>
      </c>
      <c r="Z40" s="41">
        <f t="shared" si="25"/>
        <v>0</v>
      </c>
      <c r="AA40" s="41">
        <f t="shared" si="25"/>
        <v>0</v>
      </c>
      <c r="AB40" s="51">
        <f t="shared" si="25"/>
        <v>0</v>
      </c>
      <c r="AC40" s="37">
        <f t="shared" ref="AC40:AC42" si="26">SUM(E40:AB40)</f>
        <v>0</v>
      </c>
      <c r="AD40" s="148"/>
    </row>
    <row r="41" spans="1:30" ht="14.25" x14ac:dyDescent="0.3">
      <c r="A41" s="1"/>
      <c r="B41" s="58" t="s">
        <v>36</v>
      </c>
      <c r="C41" s="45"/>
      <c r="D41" s="45"/>
      <c r="E41" s="96">
        <f>E27*$D$27+E29*$D$29+E31*$D$31+E33*$D$33+E35*$D$35+E37*$D$37+E39*$D$39</f>
        <v>0</v>
      </c>
      <c r="F41" s="96">
        <f t="shared" ref="F41:AB41" si="27">F27*$D$27+F29*$D$29+F31*$D$31+F33*$D$33+F35*$D$35+F37*$D$37+F39*$D$39</f>
        <v>0</v>
      </c>
      <c r="G41" s="96">
        <f t="shared" si="27"/>
        <v>0</v>
      </c>
      <c r="H41" s="96">
        <f t="shared" si="27"/>
        <v>0</v>
      </c>
      <c r="I41" s="96">
        <f t="shared" si="27"/>
        <v>0</v>
      </c>
      <c r="J41" s="96">
        <f t="shared" si="27"/>
        <v>0</v>
      </c>
      <c r="K41" s="96">
        <f t="shared" si="27"/>
        <v>0</v>
      </c>
      <c r="L41" s="96">
        <f t="shared" si="27"/>
        <v>0</v>
      </c>
      <c r="M41" s="96">
        <f t="shared" si="27"/>
        <v>0</v>
      </c>
      <c r="N41" s="96">
        <f t="shared" si="27"/>
        <v>0</v>
      </c>
      <c r="O41" s="96">
        <f t="shared" si="27"/>
        <v>0</v>
      </c>
      <c r="P41" s="96">
        <f t="shared" si="27"/>
        <v>0</v>
      </c>
      <c r="Q41" s="96">
        <f t="shared" si="27"/>
        <v>0</v>
      </c>
      <c r="R41" s="96">
        <f t="shared" si="27"/>
        <v>0</v>
      </c>
      <c r="S41" s="96">
        <f t="shared" si="27"/>
        <v>0</v>
      </c>
      <c r="T41" s="96">
        <f t="shared" si="27"/>
        <v>0</v>
      </c>
      <c r="U41" s="96">
        <f t="shared" si="27"/>
        <v>0</v>
      </c>
      <c r="V41" s="96">
        <f t="shared" si="27"/>
        <v>0</v>
      </c>
      <c r="W41" s="96">
        <f t="shared" si="27"/>
        <v>0</v>
      </c>
      <c r="X41" s="96">
        <f t="shared" si="27"/>
        <v>0</v>
      </c>
      <c r="Y41" s="96">
        <f t="shared" si="27"/>
        <v>0</v>
      </c>
      <c r="Z41" s="96">
        <f t="shared" si="27"/>
        <v>0</v>
      </c>
      <c r="AA41" s="96">
        <f t="shared" si="27"/>
        <v>0</v>
      </c>
      <c r="AB41" s="96">
        <f t="shared" si="27"/>
        <v>0</v>
      </c>
      <c r="AC41" s="96">
        <f t="shared" si="26"/>
        <v>0</v>
      </c>
      <c r="AD41" s="146" t="s">
        <v>45</v>
      </c>
    </row>
    <row r="42" spans="1:30" ht="14.25" x14ac:dyDescent="0.3">
      <c r="A42" s="1"/>
      <c r="B42" s="59" t="s">
        <v>35</v>
      </c>
      <c r="C42" s="47"/>
      <c r="D42" s="47"/>
      <c r="E42" s="97">
        <f t="shared" ref="E42:AB42" si="28">E28+E30+E32+E34+E36+E38+E40</f>
        <v>0</v>
      </c>
      <c r="F42" s="97">
        <f t="shared" si="28"/>
        <v>0</v>
      </c>
      <c r="G42" s="98">
        <f t="shared" si="28"/>
        <v>0</v>
      </c>
      <c r="H42" s="97">
        <f t="shared" si="28"/>
        <v>0</v>
      </c>
      <c r="I42" s="97">
        <f t="shared" si="28"/>
        <v>0</v>
      </c>
      <c r="J42" s="98">
        <f t="shared" si="28"/>
        <v>0</v>
      </c>
      <c r="K42" s="97">
        <f t="shared" si="28"/>
        <v>0</v>
      </c>
      <c r="L42" s="97">
        <f t="shared" si="28"/>
        <v>0</v>
      </c>
      <c r="M42" s="98">
        <f t="shared" si="28"/>
        <v>0</v>
      </c>
      <c r="N42" s="97">
        <f t="shared" si="28"/>
        <v>0</v>
      </c>
      <c r="O42" s="97">
        <f t="shared" si="28"/>
        <v>0</v>
      </c>
      <c r="P42" s="98">
        <f t="shared" si="28"/>
        <v>0</v>
      </c>
      <c r="Q42" s="97">
        <f t="shared" si="28"/>
        <v>0</v>
      </c>
      <c r="R42" s="97">
        <f t="shared" si="28"/>
        <v>0</v>
      </c>
      <c r="S42" s="98">
        <f t="shared" si="28"/>
        <v>0</v>
      </c>
      <c r="T42" s="97">
        <f t="shared" si="28"/>
        <v>0</v>
      </c>
      <c r="U42" s="97">
        <f t="shared" si="28"/>
        <v>0</v>
      </c>
      <c r="V42" s="98">
        <f t="shared" si="28"/>
        <v>0</v>
      </c>
      <c r="W42" s="97">
        <f t="shared" si="28"/>
        <v>0</v>
      </c>
      <c r="X42" s="97">
        <f t="shared" si="28"/>
        <v>0</v>
      </c>
      <c r="Y42" s="98">
        <f t="shared" si="28"/>
        <v>0</v>
      </c>
      <c r="Z42" s="97">
        <f t="shared" si="28"/>
        <v>0</v>
      </c>
      <c r="AA42" s="97">
        <f t="shared" si="28"/>
        <v>0</v>
      </c>
      <c r="AB42" s="98">
        <f t="shared" si="28"/>
        <v>0</v>
      </c>
      <c r="AC42" s="97">
        <f t="shared" si="26"/>
        <v>0</v>
      </c>
      <c r="AD42" s="146"/>
    </row>
    <row r="43" spans="1:30" ht="14.25" x14ac:dyDescent="0.3">
      <c r="A43" s="1"/>
      <c r="B43" s="76" t="s">
        <v>38</v>
      </c>
      <c r="C43" s="69"/>
      <c r="D43" s="69"/>
      <c r="E43" s="99">
        <f>E41+E42</f>
        <v>0</v>
      </c>
      <c r="F43" s="99">
        <f t="shared" ref="F43:AB43" si="29">F41+F42</f>
        <v>0</v>
      </c>
      <c r="G43" s="100">
        <f t="shared" si="29"/>
        <v>0</v>
      </c>
      <c r="H43" s="99">
        <f t="shared" si="29"/>
        <v>0</v>
      </c>
      <c r="I43" s="99">
        <f t="shared" si="29"/>
        <v>0</v>
      </c>
      <c r="J43" s="100">
        <f t="shared" si="29"/>
        <v>0</v>
      </c>
      <c r="K43" s="99">
        <f t="shared" si="29"/>
        <v>0</v>
      </c>
      <c r="L43" s="99">
        <f t="shared" si="29"/>
        <v>0</v>
      </c>
      <c r="M43" s="100">
        <f t="shared" si="29"/>
        <v>0</v>
      </c>
      <c r="N43" s="99">
        <f t="shared" si="29"/>
        <v>0</v>
      </c>
      <c r="O43" s="99">
        <f t="shared" si="29"/>
        <v>0</v>
      </c>
      <c r="P43" s="100">
        <f t="shared" si="29"/>
        <v>0</v>
      </c>
      <c r="Q43" s="99">
        <f t="shared" si="29"/>
        <v>0</v>
      </c>
      <c r="R43" s="99">
        <f t="shared" si="29"/>
        <v>0</v>
      </c>
      <c r="S43" s="100">
        <f t="shared" si="29"/>
        <v>0</v>
      </c>
      <c r="T43" s="99">
        <f t="shared" si="29"/>
        <v>0</v>
      </c>
      <c r="U43" s="99">
        <f t="shared" si="29"/>
        <v>0</v>
      </c>
      <c r="V43" s="100">
        <f t="shared" si="29"/>
        <v>0</v>
      </c>
      <c r="W43" s="99">
        <f t="shared" si="29"/>
        <v>0</v>
      </c>
      <c r="X43" s="99">
        <f t="shared" si="29"/>
        <v>0</v>
      </c>
      <c r="Y43" s="100">
        <f t="shared" si="29"/>
        <v>0</v>
      </c>
      <c r="Z43" s="99">
        <f t="shared" si="29"/>
        <v>0</v>
      </c>
      <c r="AA43" s="99">
        <f t="shared" si="29"/>
        <v>0</v>
      </c>
      <c r="AB43" s="100">
        <f t="shared" si="29"/>
        <v>0</v>
      </c>
      <c r="AC43" s="99">
        <f>AC41+AC42</f>
        <v>0</v>
      </c>
      <c r="AD43" s="93">
        <f>AD27+AD29+AD31+AD33+AD35+AD37+AD39</f>
        <v>0</v>
      </c>
    </row>
    <row r="44" spans="1:30" ht="14.25" x14ac:dyDescent="0.3">
      <c r="A44" s="1"/>
      <c r="B44" s="77"/>
      <c r="C44" s="81"/>
      <c r="D44" s="81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91"/>
      <c r="AD44" s="92"/>
    </row>
    <row r="45" spans="1:30" ht="14.25" x14ac:dyDescent="0.3">
      <c r="A45" s="1"/>
      <c r="B45" s="82" t="s">
        <v>39</v>
      </c>
      <c r="C45" s="66"/>
      <c r="D45" s="66"/>
      <c r="E45" s="142" t="s">
        <v>13</v>
      </c>
      <c r="F45" s="143"/>
      <c r="G45" s="143"/>
      <c r="H45" s="143"/>
      <c r="I45" s="143"/>
      <c r="J45" s="143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  <c r="W45" s="143"/>
      <c r="X45" s="143"/>
      <c r="Y45" s="143"/>
      <c r="Z45" s="143"/>
      <c r="AA45" s="143"/>
      <c r="AB45" s="143"/>
      <c r="AC45" s="61"/>
      <c r="AD45" s="89"/>
    </row>
    <row r="46" spans="1:30" ht="14.25" x14ac:dyDescent="0.3">
      <c r="A46" s="1"/>
      <c r="B46" s="161" t="s">
        <v>40</v>
      </c>
      <c r="C46" s="162"/>
      <c r="D46" s="162"/>
      <c r="E46" s="12">
        <v>0</v>
      </c>
      <c r="F46" s="12">
        <v>0</v>
      </c>
      <c r="G46" s="13">
        <v>0</v>
      </c>
      <c r="H46" s="12">
        <v>0</v>
      </c>
      <c r="I46" s="12">
        <v>0</v>
      </c>
      <c r="J46" s="13">
        <v>0</v>
      </c>
      <c r="K46" s="12">
        <v>0</v>
      </c>
      <c r="L46" s="12">
        <v>0</v>
      </c>
      <c r="M46" s="13">
        <v>0</v>
      </c>
      <c r="N46" s="12">
        <v>0</v>
      </c>
      <c r="O46" s="12">
        <v>0</v>
      </c>
      <c r="P46" s="13">
        <v>0</v>
      </c>
      <c r="Q46" s="12">
        <v>0</v>
      </c>
      <c r="R46" s="12">
        <v>0</v>
      </c>
      <c r="S46" s="13">
        <v>0</v>
      </c>
      <c r="T46" s="12">
        <v>0</v>
      </c>
      <c r="U46" s="12">
        <v>0</v>
      </c>
      <c r="V46" s="13">
        <v>0</v>
      </c>
      <c r="W46" s="12">
        <v>0</v>
      </c>
      <c r="X46" s="12">
        <v>0</v>
      </c>
      <c r="Y46" s="13">
        <v>0</v>
      </c>
      <c r="Z46" s="12">
        <v>0</v>
      </c>
      <c r="AA46" s="12">
        <v>0</v>
      </c>
      <c r="AB46" s="13">
        <v>0</v>
      </c>
      <c r="AC46" s="14">
        <f t="shared" ref="AC46:AC50" si="30">SUM(E46:AB46)</f>
        <v>0</v>
      </c>
      <c r="AD46" s="122">
        <v>0</v>
      </c>
    </row>
    <row r="47" spans="1:30" ht="14.25" x14ac:dyDescent="0.3">
      <c r="A47" s="1"/>
      <c r="B47" s="144" t="s">
        <v>46</v>
      </c>
      <c r="C47" s="145"/>
      <c r="D47" s="145"/>
      <c r="E47" s="15">
        <v>0</v>
      </c>
      <c r="F47" s="15">
        <v>0</v>
      </c>
      <c r="G47" s="16">
        <v>0</v>
      </c>
      <c r="H47" s="15">
        <v>0</v>
      </c>
      <c r="I47" s="15">
        <v>0</v>
      </c>
      <c r="J47" s="16">
        <v>0</v>
      </c>
      <c r="K47" s="15">
        <v>0</v>
      </c>
      <c r="L47" s="15">
        <v>0</v>
      </c>
      <c r="M47" s="16">
        <v>0</v>
      </c>
      <c r="N47" s="15">
        <v>0</v>
      </c>
      <c r="O47" s="15">
        <v>0</v>
      </c>
      <c r="P47" s="16">
        <v>0</v>
      </c>
      <c r="Q47" s="15">
        <v>0</v>
      </c>
      <c r="R47" s="15">
        <v>0</v>
      </c>
      <c r="S47" s="16">
        <v>0</v>
      </c>
      <c r="T47" s="15">
        <v>0</v>
      </c>
      <c r="U47" s="15">
        <v>0</v>
      </c>
      <c r="V47" s="16">
        <v>0</v>
      </c>
      <c r="W47" s="15">
        <v>0</v>
      </c>
      <c r="X47" s="15">
        <v>0</v>
      </c>
      <c r="Y47" s="16">
        <v>0</v>
      </c>
      <c r="Z47" s="15">
        <v>0</v>
      </c>
      <c r="AA47" s="15">
        <v>0</v>
      </c>
      <c r="AB47" s="16">
        <v>0</v>
      </c>
      <c r="AC47" s="17">
        <f t="shared" si="30"/>
        <v>0</v>
      </c>
      <c r="AD47" s="122">
        <v>0</v>
      </c>
    </row>
    <row r="48" spans="1:30" ht="14.25" x14ac:dyDescent="0.3">
      <c r="A48" s="1"/>
      <c r="B48" s="144" t="s">
        <v>47</v>
      </c>
      <c r="C48" s="145"/>
      <c r="D48" s="145"/>
      <c r="E48" s="15">
        <v>0</v>
      </c>
      <c r="F48" s="15">
        <v>0</v>
      </c>
      <c r="G48" s="16">
        <v>0</v>
      </c>
      <c r="H48" s="15">
        <v>0</v>
      </c>
      <c r="I48" s="15">
        <v>0</v>
      </c>
      <c r="J48" s="16">
        <v>0</v>
      </c>
      <c r="K48" s="15">
        <v>0</v>
      </c>
      <c r="L48" s="15">
        <v>0</v>
      </c>
      <c r="M48" s="16">
        <v>0</v>
      </c>
      <c r="N48" s="15">
        <v>0</v>
      </c>
      <c r="O48" s="15">
        <v>0</v>
      </c>
      <c r="P48" s="16">
        <v>0</v>
      </c>
      <c r="Q48" s="15">
        <v>0</v>
      </c>
      <c r="R48" s="15">
        <v>0</v>
      </c>
      <c r="S48" s="16">
        <v>0</v>
      </c>
      <c r="T48" s="15">
        <v>0</v>
      </c>
      <c r="U48" s="15">
        <v>0</v>
      </c>
      <c r="V48" s="16">
        <v>0</v>
      </c>
      <c r="W48" s="15">
        <v>0</v>
      </c>
      <c r="X48" s="15">
        <v>0</v>
      </c>
      <c r="Y48" s="16">
        <v>0</v>
      </c>
      <c r="Z48" s="15">
        <v>0</v>
      </c>
      <c r="AA48" s="15">
        <v>0</v>
      </c>
      <c r="AB48" s="16">
        <v>0</v>
      </c>
      <c r="AC48" s="17">
        <f t="shared" si="30"/>
        <v>0</v>
      </c>
      <c r="AD48" s="122">
        <v>0</v>
      </c>
    </row>
    <row r="49" spans="1:30" ht="14.25" x14ac:dyDescent="0.3">
      <c r="A49" s="1"/>
      <c r="B49" s="144" t="s">
        <v>43</v>
      </c>
      <c r="C49" s="145"/>
      <c r="D49" s="145"/>
      <c r="E49" s="18">
        <v>0</v>
      </c>
      <c r="F49" s="18">
        <v>0</v>
      </c>
      <c r="G49" s="19">
        <v>0</v>
      </c>
      <c r="H49" s="18">
        <v>0</v>
      </c>
      <c r="I49" s="18">
        <v>0</v>
      </c>
      <c r="J49" s="19">
        <v>0</v>
      </c>
      <c r="K49" s="18">
        <v>0</v>
      </c>
      <c r="L49" s="18">
        <v>0</v>
      </c>
      <c r="M49" s="19">
        <v>0</v>
      </c>
      <c r="N49" s="18">
        <v>0</v>
      </c>
      <c r="O49" s="18">
        <v>0</v>
      </c>
      <c r="P49" s="19">
        <v>0</v>
      </c>
      <c r="Q49" s="18">
        <v>0</v>
      </c>
      <c r="R49" s="18">
        <v>0</v>
      </c>
      <c r="S49" s="19">
        <v>0</v>
      </c>
      <c r="T49" s="18">
        <v>0</v>
      </c>
      <c r="U49" s="18">
        <v>0</v>
      </c>
      <c r="V49" s="19">
        <v>0</v>
      </c>
      <c r="W49" s="18">
        <v>0</v>
      </c>
      <c r="X49" s="18">
        <v>0</v>
      </c>
      <c r="Y49" s="19">
        <v>0</v>
      </c>
      <c r="Z49" s="18">
        <v>0</v>
      </c>
      <c r="AA49" s="18">
        <v>0</v>
      </c>
      <c r="AB49" s="19">
        <v>0</v>
      </c>
      <c r="AC49" s="20">
        <f t="shared" si="30"/>
        <v>0</v>
      </c>
      <c r="AD49" s="122">
        <v>0</v>
      </c>
    </row>
    <row r="50" spans="1:30" ht="14.25" x14ac:dyDescent="0.3">
      <c r="A50" s="1"/>
      <c r="B50" s="80" t="s">
        <v>11</v>
      </c>
      <c r="C50" s="62"/>
      <c r="D50" s="62"/>
      <c r="E50" s="63">
        <f t="shared" ref="E50:AB50" si="31">SUM(E46:E49)</f>
        <v>0</v>
      </c>
      <c r="F50" s="63">
        <f t="shared" si="31"/>
        <v>0</v>
      </c>
      <c r="G50" s="64">
        <f t="shared" si="31"/>
        <v>0</v>
      </c>
      <c r="H50" s="63">
        <f t="shared" si="31"/>
        <v>0</v>
      </c>
      <c r="I50" s="63">
        <f t="shared" si="31"/>
        <v>0</v>
      </c>
      <c r="J50" s="64">
        <f t="shared" si="31"/>
        <v>0</v>
      </c>
      <c r="K50" s="63">
        <f t="shared" si="31"/>
        <v>0</v>
      </c>
      <c r="L50" s="63">
        <f t="shared" si="31"/>
        <v>0</v>
      </c>
      <c r="M50" s="64">
        <f t="shared" si="31"/>
        <v>0</v>
      </c>
      <c r="N50" s="63">
        <f t="shared" si="31"/>
        <v>0</v>
      </c>
      <c r="O50" s="63">
        <f t="shared" si="31"/>
        <v>0</v>
      </c>
      <c r="P50" s="64">
        <f t="shared" si="31"/>
        <v>0</v>
      </c>
      <c r="Q50" s="63">
        <f t="shared" si="31"/>
        <v>0</v>
      </c>
      <c r="R50" s="63">
        <f t="shared" si="31"/>
        <v>0</v>
      </c>
      <c r="S50" s="64">
        <f t="shared" si="31"/>
        <v>0</v>
      </c>
      <c r="T50" s="63">
        <f t="shared" si="31"/>
        <v>0</v>
      </c>
      <c r="U50" s="63">
        <f t="shared" si="31"/>
        <v>0</v>
      </c>
      <c r="V50" s="64">
        <f t="shared" si="31"/>
        <v>0</v>
      </c>
      <c r="W50" s="63">
        <f t="shared" si="31"/>
        <v>0</v>
      </c>
      <c r="X50" s="63">
        <f t="shared" si="31"/>
        <v>0</v>
      </c>
      <c r="Y50" s="64">
        <f t="shared" si="31"/>
        <v>0</v>
      </c>
      <c r="Z50" s="63">
        <f t="shared" si="31"/>
        <v>0</v>
      </c>
      <c r="AA50" s="63">
        <f t="shared" si="31"/>
        <v>0</v>
      </c>
      <c r="AB50" s="64">
        <f t="shared" si="31"/>
        <v>0</v>
      </c>
      <c r="AC50" s="65">
        <f t="shared" si="30"/>
        <v>0</v>
      </c>
      <c r="AD50" s="93">
        <f>SUM(AD46:AD49)</f>
        <v>0</v>
      </c>
    </row>
    <row r="51" spans="1:30" ht="14.25" x14ac:dyDescent="0.3">
      <c r="A51" s="1"/>
      <c r="B51" s="77"/>
      <c r="C51" s="83"/>
      <c r="D51" s="83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91"/>
      <c r="AD51" s="92"/>
    </row>
    <row r="52" spans="1:30" ht="14.25" x14ac:dyDescent="0.3">
      <c r="A52" s="1"/>
      <c r="B52" s="177" t="s">
        <v>15</v>
      </c>
      <c r="C52" s="178"/>
      <c r="D52" s="178"/>
      <c r="E52" s="142" t="s">
        <v>13</v>
      </c>
      <c r="F52" s="143"/>
      <c r="G52" s="143"/>
      <c r="H52" s="143"/>
      <c r="I52" s="143"/>
      <c r="J52" s="143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  <c r="W52" s="143"/>
      <c r="X52" s="143"/>
      <c r="Y52" s="143"/>
      <c r="Z52" s="143"/>
      <c r="AA52" s="143"/>
      <c r="AB52" s="143"/>
      <c r="AC52" s="61"/>
      <c r="AD52" s="89"/>
    </row>
    <row r="53" spans="1:30" ht="14.25" x14ac:dyDescent="0.3">
      <c r="A53" s="1"/>
      <c r="B53" s="161" t="s">
        <v>16</v>
      </c>
      <c r="C53" s="162"/>
      <c r="D53" s="162"/>
      <c r="E53" s="12">
        <v>0</v>
      </c>
      <c r="F53" s="12">
        <v>0</v>
      </c>
      <c r="G53" s="13">
        <v>0</v>
      </c>
      <c r="H53" s="12">
        <v>0</v>
      </c>
      <c r="I53" s="12">
        <v>0</v>
      </c>
      <c r="J53" s="13">
        <v>0</v>
      </c>
      <c r="K53" s="12">
        <v>0</v>
      </c>
      <c r="L53" s="12">
        <v>0</v>
      </c>
      <c r="M53" s="13">
        <v>0</v>
      </c>
      <c r="N53" s="12">
        <v>0</v>
      </c>
      <c r="O53" s="12">
        <v>0</v>
      </c>
      <c r="P53" s="13">
        <v>0</v>
      </c>
      <c r="Q53" s="12">
        <v>0</v>
      </c>
      <c r="R53" s="12">
        <v>0</v>
      </c>
      <c r="S53" s="13">
        <v>0</v>
      </c>
      <c r="T53" s="12">
        <v>0</v>
      </c>
      <c r="U53" s="12">
        <v>0</v>
      </c>
      <c r="V53" s="13">
        <v>0</v>
      </c>
      <c r="W53" s="12">
        <v>0</v>
      </c>
      <c r="X53" s="12">
        <v>0</v>
      </c>
      <c r="Y53" s="13">
        <v>0</v>
      </c>
      <c r="Z53" s="12">
        <v>0</v>
      </c>
      <c r="AA53" s="12">
        <v>0</v>
      </c>
      <c r="AB53" s="13">
        <v>0</v>
      </c>
      <c r="AC53" s="14">
        <f t="shared" ref="AC53:AC57" si="32">SUM(E53:AB53)</f>
        <v>0</v>
      </c>
      <c r="AD53" s="122">
        <v>0</v>
      </c>
    </row>
    <row r="54" spans="1:30" ht="14.25" x14ac:dyDescent="0.3">
      <c r="A54" s="1"/>
      <c r="B54" s="144" t="s">
        <v>17</v>
      </c>
      <c r="C54" s="145"/>
      <c r="D54" s="145"/>
      <c r="E54" s="15">
        <v>0</v>
      </c>
      <c r="F54" s="15">
        <v>0</v>
      </c>
      <c r="G54" s="16">
        <v>0</v>
      </c>
      <c r="H54" s="15">
        <v>0</v>
      </c>
      <c r="I54" s="15">
        <v>0</v>
      </c>
      <c r="J54" s="16">
        <v>0</v>
      </c>
      <c r="K54" s="15">
        <v>0</v>
      </c>
      <c r="L54" s="15">
        <v>0</v>
      </c>
      <c r="M54" s="16">
        <v>0</v>
      </c>
      <c r="N54" s="15">
        <v>0</v>
      </c>
      <c r="O54" s="15">
        <v>0</v>
      </c>
      <c r="P54" s="16">
        <v>0</v>
      </c>
      <c r="Q54" s="15">
        <v>0</v>
      </c>
      <c r="R54" s="15">
        <v>0</v>
      </c>
      <c r="S54" s="16">
        <v>0</v>
      </c>
      <c r="T54" s="15">
        <v>0</v>
      </c>
      <c r="U54" s="15">
        <v>0</v>
      </c>
      <c r="V54" s="16">
        <v>0</v>
      </c>
      <c r="W54" s="15">
        <v>0</v>
      </c>
      <c r="X54" s="15">
        <v>0</v>
      </c>
      <c r="Y54" s="16">
        <v>0</v>
      </c>
      <c r="Z54" s="15">
        <v>0</v>
      </c>
      <c r="AA54" s="15">
        <v>0</v>
      </c>
      <c r="AB54" s="16">
        <v>0</v>
      </c>
      <c r="AC54" s="17">
        <f t="shared" si="32"/>
        <v>0</v>
      </c>
      <c r="AD54" s="122">
        <v>0</v>
      </c>
    </row>
    <row r="55" spans="1:30" ht="14.25" x14ac:dyDescent="0.3">
      <c r="A55" s="1"/>
      <c r="B55" s="144" t="s">
        <v>18</v>
      </c>
      <c r="C55" s="145"/>
      <c r="D55" s="145"/>
      <c r="E55" s="15">
        <v>0</v>
      </c>
      <c r="F55" s="15">
        <v>0</v>
      </c>
      <c r="G55" s="16">
        <v>0</v>
      </c>
      <c r="H55" s="15">
        <v>0</v>
      </c>
      <c r="I55" s="15">
        <v>0</v>
      </c>
      <c r="J55" s="16">
        <v>0</v>
      </c>
      <c r="K55" s="15">
        <v>0</v>
      </c>
      <c r="L55" s="15">
        <v>0</v>
      </c>
      <c r="M55" s="16">
        <v>0</v>
      </c>
      <c r="N55" s="15">
        <v>0</v>
      </c>
      <c r="O55" s="15">
        <v>0</v>
      </c>
      <c r="P55" s="16">
        <v>0</v>
      </c>
      <c r="Q55" s="15">
        <v>0</v>
      </c>
      <c r="R55" s="15">
        <v>0</v>
      </c>
      <c r="S55" s="16">
        <v>0</v>
      </c>
      <c r="T55" s="15">
        <v>0</v>
      </c>
      <c r="U55" s="15">
        <v>0</v>
      </c>
      <c r="V55" s="16">
        <v>0</v>
      </c>
      <c r="W55" s="15">
        <v>0</v>
      </c>
      <c r="X55" s="15">
        <v>0</v>
      </c>
      <c r="Y55" s="16">
        <v>0</v>
      </c>
      <c r="Z55" s="15">
        <v>0</v>
      </c>
      <c r="AA55" s="15">
        <v>0</v>
      </c>
      <c r="AB55" s="16">
        <v>0</v>
      </c>
      <c r="AC55" s="17">
        <f t="shared" si="32"/>
        <v>0</v>
      </c>
      <c r="AD55" s="122">
        <v>0</v>
      </c>
    </row>
    <row r="56" spans="1:30" ht="14.25" x14ac:dyDescent="0.3">
      <c r="A56" s="1"/>
      <c r="B56" s="144" t="s">
        <v>18</v>
      </c>
      <c r="C56" s="145"/>
      <c r="D56" s="145"/>
      <c r="E56" s="18">
        <v>0</v>
      </c>
      <c r="F56" s="18">
        <v>0</v>
      </c>
      <c r="G56" s="19">
        <v>0</v>
      </c>
      <c r="H56" s="18">
        <v>0</v>
      </c>
      <c r="I56" s="18">
        <v>0</v>
      </c>
      <c r="J56" s="19">
        <v>0</v>
      </c>
      <c r="K56" s="18">
        <v>0</v>
      </c>
      <c r="L56" s="18">
        <v>0</v>
      </c>
      <c r="M56" s="19">
        <v>0</v>
      </c>
      <c r="N56" s="18">
        <v>0</v>
      </c>
      <c r="O56" s="18">
        <v>0</v>
      </c>
      <c r="P56" s="19">
        <v>0</v>
      </c>
      <c r="Q56" s="18">
        <v>0</v>
      </c>
      <c r="R56" s="18">
        <v>0</v>
      </c>
      <c r="S56" s="19">
        <v>0</v>
      </c>
      <c r="T56" s="18">
        <v>0</v>
      </c>
      <c r="U56" s="18">
        <v>0</v>
      </c>
      <c r="V56" s="19">
        <v>0</v>
      </c>
      <c r="W56" s="18">
        <v>0</v>
      </c>
      <c r="X56" s="18">
        <v>0</v>
      </c>
      <c r="Y56" s="19">
        <v>0</v>
      </c>
      <c r="Z56" s="18">
        <v>0</v>
      </c>
      <c r="AA56" s="18">
        <v>0</v>
      </c>
      <c r="AB56" s="19">
        <v>0</v>
      </c>
      <c r="AC56" s="20">
        <f t="shared" si="32"/>
        <v>0</v>
      </c>
      <c r="AD56" s="122">
        <v>0</v>
      </c>
    </row>
    <row r="57" spans="1:30" ht="14.25" x14ac:dyDescent="0.3">
      <c r="A57" s="1"/>
      <c r="B57" s="80" t="s">
        <v>11</v>
      </c>
      <c r="C57" s="62"/>
      <c r="D57" s="62"/>
      <c r="E57" s="63">
        <f t="shared" ref="E57:AB57" si="33">SUM(E53:E56)</f>
        <v>0</v>
      </c>
      <c r="F57" s="63">
        <f t="shared" si="33"/>
        <v>0</v>
      </c>
      <c r="G57" s="64">
        <f t="shared" si="33"/>
        <v>0</v>
      </c>
      <c r="H57" s="63">
        <f t="shared" si="33"/>
        <v>0</v>
      </c>
      <c r="I57" s="63">
        <f t="shared" si="33"/>
        <v>0</v>
      </c>
      <c r="J57" s="64">
        <f t="shared" si="33"/>
        <v>0</v>
      </c>
      <c r="K57" s="63">
        <f t="shared" si="33"/>
        <v>0</v>
      </c>
      <c r="L57" s="63">
        <f t="shared" si="33"/>
        <v>0</v>
      </c>
      <c r="M57" s="64">
        <f t="shared" si="33"/>
        <v>0</v>
      </c>
      <c r="N57" s="63">
        <f t="shared" si="33"/>
        <v>0</v>
      </c>
      <c r="O57" s="63">
        <f t="shared" si="33"/>
        <v>0</v>
      </c>
      <c r="P57" s="64">
        <f t="shared" si="33"/>
        <v>0</v>
      </c>
      <c r="Q57" s="63">
        <f t="shared" si="33"/>
        <v>0</v>
      </c>
      <c r="R57" s="63">
        <f t="shared" si="33"/>
        <v>0</v>
      </c>
      <c r="S57" s="64">
        <f t="shared" si="33"/>
        <v>0</v>
      </c>
      <c r="T57" s="63">
        <f t="shared" si="33"/>
        <v>0</v>
      </c>
      <c r="U57" s="63">
        <f t="shared" si="33"/>
        <v>0</v>
      </c>
      <c r="V57" s="64">
        <f t="shared" si="33"/>
        <v>0</v>
      </c>
      <c r="W57" s="63">
        <f t="shared" si="33"/>
        <v>0</v>
      </c>
      <c r="X57" s="63">
        <f t="shared" si="33"/>
        <v>0</v>
      </c>
      <c r="Y57" s="64">
        <f t="shared" si="33"/>
        <v>0</v>
      </c>
      <c r="Z57" s="63">
        <f t="shared" si="33"/>
        <v>0</v>
      </c>
      <c r="AA57" s="63">
        <f t="shared" si="33"/>
        <v>0</v>
      </c>
      <c r="AB57" s="64">
        <f t="shared" si="33"/>
        <v>0</v>
      </c>
      <c r="AC57" s="65">
        <f t="shared" si="32"/>
        <v>0</v>
      </c>
      <c r="AD57" s="93">
        <f>SUM(AD53:AD56)</f>
        <v>0</v>
      </c>
    </row>
    <row r="58" spans="1:30" ht="14.25" x14ac:dyDescent="0.3">
      <c r="A58" s="1"/>
      <c r="B58" s="77"/>
      <c r="C58" s="83"/>
      <c r="D58" s="83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91"/>
      <c r="AD58" s="92"/>
    </row>
    <row r="59" spans="1:30" ht="14.25" x14ac:dyDescent="0.3">
      <c r="A59" s="1"/>
      <c r="B59" s="163" t="s">
        <v>19</v>
      </c>
      <c r="C59" s="164"/>
      <c r="D59" s="164"/>
      <c r="E59" s="142" t="s">
        <v>13</v>
      </c>
      <c r="F59" s="143"/>
      <c r="G59" s="143"/>
      <c r="H59" s="143"/>
      <c r="I59" s="143"/>
      <c r="J59" s="143"/>
      <c r="K59" s="143"/>
      <c r="L59" s="143"/>
      <c r="M59" s="143"/>
      <c r="N59" s="143"/>
      <c r="O59" s="143"/>
      <c r="P59" s="143"/>
      <c r="Q59" s="143"/>
      <c r="R59" s="143"/>
      <c r="S59" s="143"/>
      <c r="T59" s="143"/>
      <c r="U59" s="143"/>
      <c r="V59" s="143"/>
      <c r="W59" s="143"/>
      <c r="X59" s="143"/>
      <c r="Y59" s="143"/>
      <c r="Z59" s="143"/>
      <c r="AA59" s="143"/>
      <c r="AB59" s="143"/>
      <c r="AC59" s="61"/>
      <c r="AD59" s="89"/>
    </row>
    <row r="60" spans="1:30" ht="14.25" x14ac:dyDescent="0.3">
      <c r="A60" s="1"/>
      <c r="B60" s="161" t="s">
        <v>20</v>
      </c>
      <c r="C60" s="162"/>
      <c r="D60" s="162"/>
      <c r="E60" s="12">
        <v>0</v>
      </c>
      <c r="F60" s="12">
        <v>0</v>
      </c>
      <c r="G60" s="13">
        <v>0</v>
      </c>
      <c r="H60" s="12">
        <v>0</v>
      </c>
      <c r="I60" s="12">
        <v>0</v>
      </c>
      <c r="J60" s="13">
        <v>0</v>
      </c>
      <c r="K60" s="12">
        <v>0</v>
      </c>
      <c r="L60" s="12">
        <v>0</v>
      </c>
      <c r="M60" s="13">
        <v>0</v>
      </c>
      <c r="N60" s="12">
        <v>0</v>
      </c>
      <c r="O60" s="12">
        <v>0</v>
      </c>
      <c r="P60" s="13">
        <v>0</v>
      </c>
      <c r="Q60" s="12">
        <v>0</v>
      </c>
      <c r="R60" s="12">
        <v>0</v>
      </c>
      <c r="S60" s="13">
        <v>0</v>
      </c>
      <c r="T60" s="12">
        <v>0</v>
      </c>
      <c r="U60" s="12">
        <v>0</v>
      </c>
      <c r="V60" s="13">
        <v>0</v>
      </c>
      <c r="W60" s="12">
        <v>0</v>
      </c>
      <c r="X60" s="12">
        <v>0</v>
      </c>
      <c r="Y60" s="13">
        <v>0</v>
      </c>
      <c r="Z60" s="12">
        <v>0</v>
      </c>
      <c r="AA60" s="12">
        <v>0</v>
      </c>
      <c r="AB60" s="13">
        <v>0</v>
      </c>
      <c r="AC60" s="14">
        <f t="shared" ref="AC60:AC67" si="34">SUM(E60:AB60)</f>
        <v>0</v>
      </c>
      <c r="AD60" s="122">
        <v>0</v>
      </c>
    </row>
    <row r="61" spans="1:30" ht="14.25" x14ac:dyDescent="0.3">
      <c r="A61" s="1"/>
      <c r="B61" s="144" t="s">
        <v>41</v>
      </c>
      <c r="C61" s="145"/>
      <c r="D61" s="145"/>
      <c r="E61" s="15">
        <v>0</v>
      </c>
      <c r="F61" s="15">
        <v>0</v>
      </c>
      <c r="G61" s="16">
        <v>0</v>
      </c>
      <c r="H61" s="15">
        <v>0</v>
      </c>
      <c r="I61" s="15">
        <v>0</v>
      </c>
      <c r="J61" s="16">
        <v>0</v>
      </c>
      <c r="K61" s="15">
        <v>0</v>
      </c>
      <c r="L61" s="15">
        <v>0</v>
      </c>
      <c r="M61" s="16">
        <v>0</v>
      </c>
      <c r="N61" s="15">
        <v>0</v>
      </c>
      <c r="O61" s="15">
        <v>0</v>
      </c>
      <c r="P61" s="16">
        <v>0</v>
      </c>
      <c r="Q61" s="15">
        <v>0</v>
      </c>
      <c r="R61" s="15">
        <v>0</v>
      </c>
      <c r="S61" s="16">
        <v>0</v>
      </c>
      <c r="T61" s="15">
        <v>0</v>
      </c>
      <c r="U61" s="15">
        <v>0</v>
      </c>
      <c r="V61" s="16">
        <v>0</v>
      </c>
      <c r="W61" s="15">
        <v>0</v>
      </c>
      <c r="X61" s="15">
        <v>0</v>
      </c>
      <c r="Y61" s="16">
        <v>0</v>
      </c>
      <c r="Z61" s="15">
        <v>0</v>
      </c>
      <c r="AA61" s="15">
        <v>0</v>
      </c>
      <c r="AB61" s="16">
        <v>0</v>
      </c>
      <c r="AC61" s="17">
        <f t="shared" si="34"/>
        <v>0</v>
      </c>
      <c r="AD61" s="122">
        <v>0</v>
      </c>
    </row>
    <row r="62" spans="1:30" ht="15" x14ac:dyDescent="0.3">
      <c r="A62" s="3"/>
      <c r="B62" s="144" t="s">
        <v>21</v>
      </c>
      <c r="C62" s="145"/>
      <c r="D62" s="145"/>
      <c r="E62" s="15">
        <v>0</v>
      </c>
      <c r="F62" s="15">
        <v>0</v>
      </c>
      <c r="G62" s="16">
        <v>0</v>
      </c>
      <c r="H62" s="15">
        <v>0</v>
      </c>
      <c r="I62" s="15">
        <v>0</v>
      </c>
      <c r="J62" s="16">
        <v>0</v>
      </c>
      <c r="K62" s="15">
        <v>0</v>
      </c>
      <c r="L62" s="15">
        <v>0</v>
      </c>
      <c r="M62" s="16">
        <v>0</v>
      </c>
      <c r="N62" s="15">
        <v>0</v>
      </c>
      <c r="O62" s="15">
        <v>0</v>
      </c>
      <c r="P62" s="16">
        <v>0</v>
      </c>
      <c r="Q62" s="15">
        <v>0</v>
      </c>
      <c r="R62" s="15">
        <v>0</v>
      </c>
      <c r="S62" s="16">
        <v>0</v>
      </c>
      <c r="T62" s="15">
        <v>0</v>
      </c>
      <c r="U62" s="15">
        <v>0</v>
      </c>
      <c r="V62" s="16">
        <v>0</v>
      </c>
      <c r="W62" s="15">
        <v>0</v>
      </c>
      <c r="X62" s="15">
        <v>0</v>
      </c>
      <c r="Y62" s="16">
        <v>0</v>
      </c>
      <c r="Z62" s="15">
        <v>0</v>
      </c>
      <c r="AA62" s="15">
        <v>0</v>
      </c>
      <c r="AB62" s="16">
        <v>0</v>
      </c>
      <c r="AC62" s="17">
        <f t="shared" si="34"/>
        <v>0</v>
      </c>
      <c r="AD62" s="122">
        <v>0</v>
      </c>
    </row>
    <row r="63" spans="1:30" ht="14.25" x14ac:dyDescent="0.3">
      <c r="A63" s="1"/>
      <c r="B63" s="80" t="s">
        <v>11</v>
      </c>
      <c r="C63" s="62"/>
      <c r="D63" s="62"/>
      <c r="E63" s="63">
        <f t="shared" ref="E63:AB63" si="35">SUM(E60:E62)</f>
        <v>0</v>
      </c>
      <c r="F63" s="63">
        <f t="shared" si="35"/>
        <v>0</v>
      </c>
      <c r="G63" s="64">
        <f t="shared" si="35"/>
        <v>0</v>
      </c>
      <c r="H63" s="63">
        <f t="shared" si="35"/>
        <v>0</v>
      </c>
      <c r="I63" s="63">
        <f t="shared" si="35"/>
        <v>0</v>
      </c>
      <c r="J63" s="64">
        <f t="shared" si="35"/>
        <v>0</v>
      </c>
      <c r="K63" s="63">
        <f t="shared" si="35"/>
        <v>0</v>
      </c>
      <c r="L63" s="63">
        <f t="shared" si="35"/>
        <v>0</v>
      </c>
      <c r="M63" s="64">
        <f t="shared" si="35"/>
        <v>0</v>
      </c>
      <c r="N63" s="63">
        <f t="shared" si="35"/>
        <v>0</v>
      </c>
      <c r="O63" s="63">
        <f t="shared" si="35"/>
        <v>0</v>
      </c>
      <c r="P63" s="64">
        <f t="shared" si="35"/>
        <v>0</v>
      </c>
      <c r="Q63" s="63">
        <f t="shared" si="35"/>
        <v>0</v>
      </c>
      <c r="R63" s="63">
        <f t="shared" si="35"/>
        <v>0</v>
      </c>
      <c r="S63" s="64">
        <f t="shared" si="35"/>
        <v>0</v>
      </c>
      <c r="T63" s="63">
        <f t="shared" si="35"/>
        <v>0</v>
      </c>
      <c r="U63" s="63">
        <f t="shared" si="35"/>
        <v>0</v>
      </c>
      <c r="V63" s="64">
        <f t="shared" si="35"/>
        <v>0</v>
      </c>
      <c r="W63" s="63">
        <f t="shared" si="35"/>
        <v>0</v>
      </c>
      <c r="X63" s="63">
        <f t="shared" si="35"/>
        <v>0</v>
      </c>
      <c r="Y63" s="64">
        <f t="shared" si="35"/>
        <v>0</v>
      </c>
      <c r="Z63" s="63">
        <f t="shared" si="35"/>
        <v>0</v>
      </c>
      <c r="AA63" s="63">
        <f t="shared" si="35"/>
        <v>0</v>
      </c>
      <c r="AB63" s="64">
        <f t="shared" si="35"/>
        <v>0</v>
      </c>
      <c r="AC63" s="65">
        <f t="shared" si="34"/>
        <v>0</v>
      </c>
      <c r="AD63" s="93">
        <f>SUM(AD60:AD62)</f>
        <v>0</v>
      </c>
    </row>
    <row r="64" spans="1:30" ht="14.25" x14ac:dyDescent="0.3">
      <c r="A64" s="1"/>
      <c r="B64" s="84"/>
      <c r="C64" s="85"/>
      <c r="D64" s="85"/>
      <c r="E64" s="33"/>
      <c r="F64" s="33"/>
      <c r="G64" s="34"/>
      <c r="H64" s="33"/>
      <c r="I64" s="33"/>
      <c r="J64" s="34"/>
      <c r="K64" s="33"/>
      <c r="L64" s="33"/>
      <c r="M64" s="34"/>
      <c r="N64" s="33"/>
      <c r="O64" s="33"/>
      <c r="P64" s="34"/>
      <c r="Q64" s="33"/>
      <c r="R64" s="33"/>
      <c r="S64" s="34"/>
      <c r="T64" s="33"/>
      <c r="U64" s="33"/>
      <c r="V64" s="34"/>
      <c r="W64" s="33"/>
      <c r="X64" s="33"/>
      <c r="Y64" s="34"/>
      <c r="Z64" s="33"/>
      <c r="AA64" s="33"/>
      <c r="AB64" s="34"/>
      <c r="AC64" s="35"/>
      <c r="AD64" s="92"/>
    </row>
    <row r="65" spans="1:30" ht="14.25" x14ac:dyDescent="0.3">
      <c r="A65" s="1"/>
      <c r="B65" s="101" t="s">
        <v>44</v>
      </c>
      <c r="C65" s="102"/>
      <c r="D65" s="102"/>
      <c r="E65" s="103">
        <f t="shared" ref="E65:AB65" si="36">E63+E57+E50+E41+E22</f>
        <v>0</v>
      </c>
      <c r="F65" s="103">
        <f t="shared" si="36"/>
        <v>0</v>
      </c>
      <c r="G65" s="103">
        <f t="shared" si="36"/>
        <v>0</v>
      </c>
      <c r="H65" s="103">
        <f t="shared" si="36"/>
        <v>0</v>
      </c>
      <c r="I65" s="103">
        <f t="shared" si="36"/>
        <v>0</v>
      </c>
      <c r="J65" s="103">
        <f t="shared" si="36"/>
        <v>0</v>
      </c>
      <c r="K65" s="103">
        <f t="shared" si="36"/>
        <v>0</v>
      </c>
      <c r="L65" s="103">
        <f t="shared" si="36"/>
        <v>0</v>
      </c>
      <c r="M65" s="103">
        <f t="shared" si="36"/>
        <v>0</v>
      </c>
      <c r="N65" s="103">
        <f t="shared" si="36"/>
        <v>0</v>
      </c>
      <c r="O65" s="103">
        <f t="shared" si="36"/>
        <v>0</v>
      </c>
      <c r="P65" s="103">
        <f t="shared" si="36"/>
        <v>0</v>
      </c>
      <c r="Q65" s="103">
        <f t="shared" si="36"/>
        <v>0</v>
      </c>
      <c r="R65" s="103">
        <f t="shared" si="36"/>
        <v>0</v>
      </c>
      <c r="S65" s="103">
        <f t="shared" si="36"/>
        <v>0</v>
      </c>
      <c r="T65" s="103">
        <f t="shared" si="36"/>
        <v>0</v>
      </c>
      <c r="U65" s="103">
        <f t="shared" si="36"/>
        <v>0</v>
      </c>
      <c r="V65" s="103">
        <f t="shared" si="36"/>
        <v>0</v>
      </c>
      <c r="W65" s="103">
        <f t="shared" si="36"/>
        <v>0</v>
      </c>
      <c r="X65" s="103">
        <f t="shared" si="36"/>
        <v>0</v>
      </c>
      <c r="Y65" s="103">
        <f t="shared" si="36"/>
        <v>0</v>
      </c>
      <c r="Z65" s="103">
        <f t="shared" si="36"/>
        <v>0</v>
      </c>
      <c r="AA65" s="103">
        <f t="shared" si="36"/>
        <v>0</v>
      </c>
      <c r="AB65" s="103">
        <f t="shared" si="36"/>
        <v>0</v>
      </c>
      <c r="AC65" s="104">
        <f t="shared" ref="AC65:AC66" si="37">SUM(E65:AB65)</f>
        <v>0</v>
      </c>
      <c r="AD65" s="153"/>
    </row>
    <row r="66" spans="1:30" ht="14.25" x14ac:dyDescent="0.3">
      <c r="A66" s="1"/>
      <c r="B66" s="105" t="s">
        <v>52</v>
      </c>
      <c r="C66" s="106"/>
      <c r="D66" s="106"/>
      <c r="E66" s="107">
        <f t="shared" ref="E66:AB66" si="38">E42+E23</f>
        <v>0</v>
      </c>
      <c r="F66" s="107">
        <f t="shared" si="38"/>
        <v>0</v>
      </c>
      <c r="G66" s="107">
        <f t="shared" si="38"/>
        <v>0</v>
      </c>
      <c r="H66" s="107">
        <f t="shared" si="38"/>
        <v>0</v>
      </c>
      <c r="I66" s="107">
        <f t="shared" si="38"/>
        <v>0</v>
      </c>
      <c r="J66" s="107">
        <f t="shared" si="38"/>
        <v>0</v>
      </c>
      <c r="K66" s="107">
        <f t="shared" si="38"/>
        <v>0</v>
      </c>
      <c r="L66" s="107">
        <f t="shared" si="38"/>
        <v>0</v>
      </c>
      <c r="M66" s="107">
        <f t="shared" si="38"/>
        <v>0</v>
      </c>
      <c r="N66" s="107">
        <f t="shared" si="38"/>
        <v>0</v>
      </c>
      <c r="O66" s="107">
        <f t="shared" si="38"/>
        <v>0</v>
      </c>
      <c r="P66" s="107">
        <f t="shared" si="38"/>
        <v>0</v>
      </c>
      <c r="Q66" s="107">
        <f t="shared" si="38"/>
        <v>0</v>
      </c>
      <c r="R66" s="107">
        <f t="shared" si="38"/>
        <v>0</v>
      </c>
      <c r="S66" s="107">
        <f t="shared" si="38"/>
        <v>0</v>
      </c>
      <c r="T66" s="107">
        <f t="shared" si="38"/>
        <v>0</v>
      </c>
      <c r="U66" s="107">
        <f t="shared" si="38"/>
        <v>0</v>
      </c>
      <c r="V66" s="107">
        <f t="shared" si="38"/>
        <v>0</v>
      </c>
      <c r="W66" s="107">
        <f t="shared" si="38"/>
        <v>0</v>
      </c>
      <c r="X66" s="107">
        <f t="shared" si="38"/>
        <v>0</v>
      </c>
      <c r="Y66" s="107">
        <f t="shared" si="38"/>
        <v>0</v>
      </c>
      <c r="Z66" s="107">
        <f t="shared" si="38"/>
        <v>0</v>
      </c>
      <c r="AA66" s="107">
        <f t="shared" si="38"/>
        <v>0</v>
      </c>
      <c r="AB66" s="107">
        <f t="shared" si="38"/>
        <v>0</v>
      </c>
      <c r="AC66" s="108">
        <f t="shared" si="37"/>
        <v>0</v>
      </c>
      <c r="AD66" s="146"/>
    </row>
    <row r="67" spans="1:30" ht="14.25" x14ac:dyDescent="0.3">
      <c r="A67" s="1"/>
      <c r="B67" s="105" t="s">
        <v>53</v>
      </c>
      <c r="C67" s="106"/>
      <c r="D67" s="106"/>
      <c r="E67" s="107">
        <f>E65+E66</f>
        <v>0</v>
      </c>
      <c r="F67" s="107">
        <f t="shared" ref="F67:AB67" si="39">F65+F66</f>
        <v>0</v>
      </c>
      <c r="G67" s="107">
        <f t="shared" si="39"/>
        <v>0</v>
      </c>
      <c r="H67" s="107">
        <f t="shared" si="39"/>
        <v>0</v>
      </c>
      <c r="I67" s="107">
        <f t="shared" si="39"/>
        <v>0</v>
      </c>
      <c r="J67" s="107">
        <f t="shared" si="39"/>
        <v>0</v>
      </c>
      <c r="K67" s="107">
        <f t="shared" si="39"/>
        <v>0</v>
      </c>
      <c r="L67" s="107">
        <f t="shared" si="39"/>
        <v>0</v>
      </c>
      <c r="M67" s="107">
        <f t="shared" si="39"/>
        <v>0</v>
      </c>
      <c r="N67" s="107">
        <f t="shared" si="39"/>
        <v>0</v>
      </c>
      <c r="O67" s="107">
        <f t="shared" si="39"/>
        <v>0</v>
      </c>
      <c r="P67" s="107">
        <f t="shared" si="39"/>
        <v>0</v>
      </c>
      <c r="Q67" s="107">
        <f t="shared" si="39"/>
        <v>0</v>
      </c>
      <c r="R67" s="107">
        <f t="shared" si="39"/>
        <v>0</v>
      </c>
      <c r="S67" s="107">
        <f t="shared" si="39"/>
        <v>0</v>
      </c>
      <c r="T67" s="107">
        <f t="shared" si="39"/>
        <v>0</v>
      </c>
      <c r="U67" s="107">
        <f t="shared" si="39"/>
        <v>0</v>
      </c>
      <c r="V67" s="107">
        <f t="shared" si="39"/>
        <v>0</v>
      </c>
      <c r="W67" s="107">
        <f t="shared" si="39"/>
        <v>0</v>
      </c>
      <c r="X67" s="107">
        <f t="shared" si="39"/>
        <v>0</v>
      </c>
      <c r="Y67" s="107">
        <f t="shared" si="39"/>
        <v>0</v>
      </c>
      <c r="Z67" s="107">
        <f t="shared" si="39"/>
        <v>0</v>
      </c>
      <c r="AA67" s="107">
        <f t="shared" si="39"/>
        <v>0</v>
      </c>
      <c r="AB67" s="107">
        <f t="shared" si="39"/>
        <v>0</v>
      </c>
      <c r="AC67" s="108">
        <f t="shared" si="34"/>
        <v>0</v>
      </c>
      <c r="AD67" s="146"/>
    </row>
    <row r="68" spans="1:30" ht="14.25" x14ac:dyDescent="0.3">
      <c r="A68" s="1"/>
      <c r="B68" s="109" t="s">
        <v>58</v>
      </c>
      <c r="C68" s="110"/>
      <c r="D68" s="110"/>
      <c r="E68" s="111">
        <f>E67</f>
        <v>0</v>
      </c>
      <c r="F68" s="111">
        <f>E68+F67</f>
        <v>0</v>
      </c>
      <c r="G68" s="111">
        <f t="shared" ref="G68:AB68" si="40">F68+G67</f>
        <v>0</v>
      </c>
      <c r="H68" s="111">
        <f t="shared" si="40"/>
        <v>0</v>
      </c>
      <c r="I68" s="111">
        <f t="shared" si="40"/>
        <v>0</v>
      </c>
      <c r="J68" s="111">
        <f t="shared" si="40"/>
        <v>0</v>
      </c>
      <c r="K68" s="111">
        <f t="shared" si="40"/>
        <v>0</v>
      </c>
      <c r="L68" s="111">
        <f t="shared" si="40"/>
        <v>0</v>
      </c>
      <c r="M68" s="111">
        <f t="shared" si="40"/>
        <v>0</v>
      </c>
      <c r="N68" s="111">
        <f t="shared" si="40"/>
        <v>0</v>
      </c>
      <c r="O68" s="111">
        <f t="shared" si="40"/>
        <v>0</v>
      </c>
      <c r="P68" s="111">
        <f t="shared" si="40"/>
        <v>0</v>
      </c>
      <c r="Q68" s="111">
        <f t="shared" si="40"/>
        <v>0</v>
      </c>
      <c r="R68" s="111">
        <f t="shared" si="40"/>
        <v>0</v>
      </c>
      <c r="S68" s="111">
        <f t="shared" si="40"/>
        <v>0</v>
      </c>
      <c r="T68" s="111">
        <f t="shared" si="40"/>
        <v>0</v>
      </c>
      <c r="U68" s="111">
        <f t="shared" si="40"/>
        <v>0</v>
      </c>
      <c r="V68" s="111">
        <f t="shared" si="40"/>
        <v>0</v>
      </c>
      <c r="W68" s="111">
        <f t="shared" si="40"/>
        <v>0</v>
      </c>
      <c r="X68" s="111">
        <f t="shared" si="40"/>
        <v>0</v>
      </c>
      <c r="Y68" s="111">
        <f t="shared" si="40"/>
        <v>0</v>
      </c>
      <c r="Z68" s="111">
        <f t="shared" si="40"/>
        <v>0</v>
      </c>
      <c r="AA68" s="111">
        <f t="shared" si="40"/>
        <v>0</v>
      </c>
      <c r="AB68" s="111">
        <f t="shared" si="40"/>
        <v>0</v>
      </c>
      <c r="AC68" s="112"/>
      <c r="AD68" s="154"/>
    </row>
    <row r="69" spans="1:30" ht="14.25" x14ac:dyDescent="0.3">
      <c r="A69" s="1"/>
      <c r="B69" s="77"/>
      <c r="C69" s="86"/>
      <c r="D69" s="86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91"/>
      <c r="AD69" s="92"/>
    </row>
    <row r="70" spans="1:30" ht="14.25" x14ac:dyDescent="0.3">
      <c r="A70" s="1"/>
      <c r="B70" s="87" t="s">
        <v>22</v>
      </c>
      <c r="C70" s="60"/>
      <c r="D70" s="60"/>
      <c r="E70" s="150"/>
      <c r="F70" s="143"/>
      <c r="G70" s="143"/>
      <c r="H70" s="143"/>
      <c r="I70" s="143"/>
      <c r="J70" s="143"/>
      <c r="K70" s="143"/>
      <c r="L70" s="143"/>
      <c r="M70" s="143"/>
      <c r="N70" s="143"/>
      <c r="O70" s="143"/>
      <c r="P70" s="143"/>
      <c r="Q70" s="143"/>
      <c r="R70" s="143"/>
      <c r="S70" s="143"/>
      <c r="T70" s="143"/>
      <c r="U70" s="143"/>
      <c r="V70" s="143"/>
      <c r="W70" s="143"/>
      <c r="X70" s="143"/>
      <c r="Y70" s="143"/>
      <c r="Z70" s="143"/>
      <c r="AA70" s="143"/>
      <c r="AB70" s="143"/>
      <c r="AC70" s="143"/>
      <c r="AD70" s="89"/>
    </row>
    <row r="71" spans="1:30" ht="14.25" x14ac:dyDescent="0.3">
      <c r="A71" s="1"/>
      <c r="B71" s="54" t="s">
        <v>42</v>
      </c>
      <c r="C71" s="116" t="s">
        <v>23</v>
      </c>
      <c r="D71" s="25">
        <v>0</v>
      </c>
      <c r="E71" s="186">
        <f>D71-E72</f>
        <v>0</v>
      </c>
      <c r="F71" s="186"/>
      <c r="G71" s="186"/>
      <c r="H71" s="186"/>
      <c r="I71" s="186"/>
      <c r="J71" s="186"/>
      <c r="K71" s="186"/>
      <c r="L71" s="186"/>
      <c r="M71" s="186"/>
      <c r="N71" s="186"/>
      <c r="O71" s="186"/>
      <c r="P71" s="186"/>
      <c r="Q71" s="186"/>
      <c r="R71" s="186"/>
      <c r="S71" s="186"/>
      <c r="T71" s="186"/>
      <c r="U71" s="186"/>
      <c r="V71" s="186"/>
      <c r="W71" s="186"/>
      <c r="X71" s="186"/>
      <c r="Y71" s="186"/>
      <c r="Z71" s="186"/>
      <c r="AA71" s="186"/>
      <c r="AB71" s="186"/>
      <c r="AC71" s="186"/>
      <c r="AD71" s="147">
        <v>0</v>
      </c>
    </row>
    <row r="72" spans="1:30" ht="14.25" x14ac:dyDescent="0.3">
      <c r="A72" s="1"/>
      <c r="B72" s="187" t="s">
        <v>57</v>
      </c>
      <c r="C72" s="188"/>
      <c r="D72" s="121">
        <v>0</v>
      </c>
      <c r="E72" s="186">
        <f>D71*D72</f>
        <v>0</v>
      </c>
      <c r="F72" s="186"/>
      <c r="G72" s="186"/>
      <c r="H72" s="186"/>
      <c r="I72" s="186"/>
      <c r="J72" s="186"/>
      <c r="K72" s="186"/>
      <c r="L72" s="186"/>
      <c r="M72" s="186"/>
      <c r="N72" s="186"/>
      <c r="O72" s="186"/>
      <c r="P72" s="186"/>
      <c r="Q72" s="186"/>
      <c r="R72" s="186"/>
      <c r="S72" s="186"/>
      <c r="T72" s="186"/>
      <c r="U72" s="186"/>
      <c r="V72" s="186"/>
      <c r="W72" s="186"/>
      <c r="X72" s="186"/>
      <c r="Y72" s="186"/>
      <c r="Z72" s="186"/>
      <c r="AA72" s="186"/>
      <c r="AB72" s="186"/>
      <c r="AC72" s="186"/>
      <c r="AD72" s="148"/>
    </row>
    <row r="73" spans="1:30" ht="15" x14ac:dyDescent="0.3">
      <c r="A73" s="3"/>
      <c r="B73" s="54" t="s">
        <v>60</v>
      </c>
      <c r="C73" s="115" t="s">
        <v>24</v>
      </c>
      <c r="D73" s="117">
        <v>0</v>
      </c>
      <c r="E73" s="185">
        <f>D73</f>
        <v>0</v>
      </c>
      <c r="F73" s="185"/>
      <c r="G73" s="185"/>
      <c r="H73" s="185"/>
      <c r="I73" s="185"/>
      <c r="J73" s="185"/>
      <c r="K73" s="185"/>
      <c r="L73" s="185"/>
      <c r="M73" s="185"/>
      <c r="N73" s="185"/>
      <c r="O73" s="185"/>
      <c r="P73" s="185"/>
      <c r="Q73" s="185"/>
      <c r="R73" s="185"/>
      <c r="S73" s="185"/>
      <c r="T73" s="185"/>
      <c r="U73" s="185"/>
      <c r="V73" s="185"/>
      <c r="W73" s="185"/>
      <c r="X73" s="185"/>
      <c r="Y73" s="185"/>
      <c r="Z73" s="185"/>
      <c r="AA73" s="185"/>
      <c r="AB73" s="185"/>
      <c r="AC73" s="185"/>
      <c r="AD73" s="146" t="s">
        <v>54</v>
      </c>
    </row>
    <row r="74" spans="1:30" ht="15" x14ac:dyDescent="0.3">
      <c r="A74" s="3"/>
      <c r="B74" s="118" t="s">
        <v>25</v>
      </c>
      <c r="C74" s="119"/>
      <c r="D74" s="119"/>
      <c r="E74" s="183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  <c r="AA74" s="184"/>
      <c r="AB74" s="184"/>
      <c r="AC74" s="120">
        <f>D71+D73</f>
        <v>0</v>
      </c>
      <c r="AD74" s="154"/>
    </row>
    <row r="75" spans="1:30" thickBot="1" x14ac:dyDescent="0.35">
      <c r="A75" s="5"/>
      <c r="B75" s="190" t="s">
        <v>26</v>
      </c>
      <c r="C75" s="191"/>
      <c r="D75" s="88"/>
      <c r="E75" s="192"/>
      <c r="F75" s="191"/>
      <c r="G75" s="191"/>
      <c r="H75" s="191"/>
      <c r="I75" s="191"/>
      <c r="J75" s="191"/>
      <c r="K75" s="191"/>
      <c r="L75" s="191"/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1"/>
      <c r="X75" s="191"/>
      <c r="Y75" s="191"/>
      <c r="Z75" s="191"/>
      <c r="AA75" s="191"/>
      <c r="AB75" s="191"/>
      <c r="AC75" s="94">
        <f>AC74+AC67</f>
        <v>0</v>
      </c>
      <c r="AD75" s="95">
        <f>AD71+AD63+AD57+AD50+AD43+AD24</f>
        <v>0</v>
      </c>
    </row>
    <row r="76" spans="1:30" ht="15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1:30" ht="14.25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30" ht="14.25" x14ac:dyDescent="0.3">
      <c r="A78" s="1"/>
      <c r="B78" s="158" t="s">
        <v>27</v>
      </c>
      <c r="C78" s="159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30" ht="14.1" customHeight="1" x14ac:dyDescent="0.3">
      <c r="A79" s="1"/>
      <c r="B79" s="4" t="s">
        <v>28</v>
      </c>
      <c r="C79" s="10" t="s">
        <v>29</v>
      </c>
      <c r="D79" s="113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30" ht="14.25" x14ac:dyDescent="0.3">
      <c r="A80" s="1"/>
      <c r="B80" s="4" t="s">
        <v>30</v>
      </c>
      <c r="C80" s="11" t="s">
        <v>31</v>
      </c>
      <c r="D80" s="114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4.25" x14ac:dyDescent="0.3">
      <c r="A81" s="1"/>
      <c r="B81" s="4"/>
      <c r="C81" s="4"/>
      <c r="D81" s="4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4.25" x14ac:dyDescent="0.3">
      <c r="A82" s="1"/>
      <c r="B82" s="168" t="s">
        <v>32</v>
      </c>
      <c r="C82" s="159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23.1" customHeight="1" x14ac:dyDescent="0.3">
      <c r="A83" s="1"/>
      <c r="B83" s="170" t="s">
        <v>33</v>
      </c>
      <c r="C83" s="159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6.75" customHeight="1" x14ac:dyDescent="0.3">
      <c r="A84" s="1"/>
      <c r="B84" s="6"/>
      <c r="C84" s="6"/>
      <c r="D84" s="6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4.25" x14ac:dyDescent="0.3">
      <c r="A85" s="1"/>
      <c r="B85" s="169" t="s">
        <v>56</v>
      </c>
      <c r="C85" s="159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4.25" x14ac:dyDescent="0.3">
      <c r="A86" s="1"/>
      <c r="B86" s="167" t="s">
        <v>61</v>
      </c>
      <c r="C86" s="159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" customHeight="1" x14ac:dyDescent="0.3">
      <c r="A87" s="1"/>
      <c r="B87" s="159"/>
      <c r="C87" s="159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6" customHeight="1" x14ac:dyDescent="0.3">
      <c r="A88" s="1"/>
      <c r="B88" s="7"/>
      <c r="C88" s="7"/>
      <c r="D88" s="7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" x14ac:dyDescent="0.3">
      <c r="A89" s="1"/>
      <c r="B89" s="168" t="s">
        <v>59</v>
      </c>
      <c r="C89" s="159"/>
      <c r="E89" s="3"/>
      <c r="F89" s="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4.25" x14ac:dyDescent="0.3">
      <c r="A90" s="1"/>
      <c r="B90" s="167" t="s">
        <v>55</v>
      </c>
      <c r="C90" s="159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28.5" customHeight="1" x14ac:dyDescent="0.3">
      <c r="A91" s="1"/>
      <c r="B91" s="159"/>
      <c r="C91" s="159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4.25" x14ac:dyDescent="0.3">
      <c r="A92" s="1"/>
      <c r="B92" s="4"/>
      <c r="C92" s="4"/>
      <c r="D92" s="4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4.25" x14ac:dyDescent="0.3">
      <c r="A93" s="1"/>
      <c r="B93" s="9"/>
      <c r="C93" s="4"/>
      <c r="D93" s="4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4.25" x14ac:dyDescent="0.3">
      <c r="A94" s="1"/>
      <c r="B94" s="9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4.25" x14ac:dyDescent="0.3">
      <c r="A95" s="1"/>
      <c r="B95" s="9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4.25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4.25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4.25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4.25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4.25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4.25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4.25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4.25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4.25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4.25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4.25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4.25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4.25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4.25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4.25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4.25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4.25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4.25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4.25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4.25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4.25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4.25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4.25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4.25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4.25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4.25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4.25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4.25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4.25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4.25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4.25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4.25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4.25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4.25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4.25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4.25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4.25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4.25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4.25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4.25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4.25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4.25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4.25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4.25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4.25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4.25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4.25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4.25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4.25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4.25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4.25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4.25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4.25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4.25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4.25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4.25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4.25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4.25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4.25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4.25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4.25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4.25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4.25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4.25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4.25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4.25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4.25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4.25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4.25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4.25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4.25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4.25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4.25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4.25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4.25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4.25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4.25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4.25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4.25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4.25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4.25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4.25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4.25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4.25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4.25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4.25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4.25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4.25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4.25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4.25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4.25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4.25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4.25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4.25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4.25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4.25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4.25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4.25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4.25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4.25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4.25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4.25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4.25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4.25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4.25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4.25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4.25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4.25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4.25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4.25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4.25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4.25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4.25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4.25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4.25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4.25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4.25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4.25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4.25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4.25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4.25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4.25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4.25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4.25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4.25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4.25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4.25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4.25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4.25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4.25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4.25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4.25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4.25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4.25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4.25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4.25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4.25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4.25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4.25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4.25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4.25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4.25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4.25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4.25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4.25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4.25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4.25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4.25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4.25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4.25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4.25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4.25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4.25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4.25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4.25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4.25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4.25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4.25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4.25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4.25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4.25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4.25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4.25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4.25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4.25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4.25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4.25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4.25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4.25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4.25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4.25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4.25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4.25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4.25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4.25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4.25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4.25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4.25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4.25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4.25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4.25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4.25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4.25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4.25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4.25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4.25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4.25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4.25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4.25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4.25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4.25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4.25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4.25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4.25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4.25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4.25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4.25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4.25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4.25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4.25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4.25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4.25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4.25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4.25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4.25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4.25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4.25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4.25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4.25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4.25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4.25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4.25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4.25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4.25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4.25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4.25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4.25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4.25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4.25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4.25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4.25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4.25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4.25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4.25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4.25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4.25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4.25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4.25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4.25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4.25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4.25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4.25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4.25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4.25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4.25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4.25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4.25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4.25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4.25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4.25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4.25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4.25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4.25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4.25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4.25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4.25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4.25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4.25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4.25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4.25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4.25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4.25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4.25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4.25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4.25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4.25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4.25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4.25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4.25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4.25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4.25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4.25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4.25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4.25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4.25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4.25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4.25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4.25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4.25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4.25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4.25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4.25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4.25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4.25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4.25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4.25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4.25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4.25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4.25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4.25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4.25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4.25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4.25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4.25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4.25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4.25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4.25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4.25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4.25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4.25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4.25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4.25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4.25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4.25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4.25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4.25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4.25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4.25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4.25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4.25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4.25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4.25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4.25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4.25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4.25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4.25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4.25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4.25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4.25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4.25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4.25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4.25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4.25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4.25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4.25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4.25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4.25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4.25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4.25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4.25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4.25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4.25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4.25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4.25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4.25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4.25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4.25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4.25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4.25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4.25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4.25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4.25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4.25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4.25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4.25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4.25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4.25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4.25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4.25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4.25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4.25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4.25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4.25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4.25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4.25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4.25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4.25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4.25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4.25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4.25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4.25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4.25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4.25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4.25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4.25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4.25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4.25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4.25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4.25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4.25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4.25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4.25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4.25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4.25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4.25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4.25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4.25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4.25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4.25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4.25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4.25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4.25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4.25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4.25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4.25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4.25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4.25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4.25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4.25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4.25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4.25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4.25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4.25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4.25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4.25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4.25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4.25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4.25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4.25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4.25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4.25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4.25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4.25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4.25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4.25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4.25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4.25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4.25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4.25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4.25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4.25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4.25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4.25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4.25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4.25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4.25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4.25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4.25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4.25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4.25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4.25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4.25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4.25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4.25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4.25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4.25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4.25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4.25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4.25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4.25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4.25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4.25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4.25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4.25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4.25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4.25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4.25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4.25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4.25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4.25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4.25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4.25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4.25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4.25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4.25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4.25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4.25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4.25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4.25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4.25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4.25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4.25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4.25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4.25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4.25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4.25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4.25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4.25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4.25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4.25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4.25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4.25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4.25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4.25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4.25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4.25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4.25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4.25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4.25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4.25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4.25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4.25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4.25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4.25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4.25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4.25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4.25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4.25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4.25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4.25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4.25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4.25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4.25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4.25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4.25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4.25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4.25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4.25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4.25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4.25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4.25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4.25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4.25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4.25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4.25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4.25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4.25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4.25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4.25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4.25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4.25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4.25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4.25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4.25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4.25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4.25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4.25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4.25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4.25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4.25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4.25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4.25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4.25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4.25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4.25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4.25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4.25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4.25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4.25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4.25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4.25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4.25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4.25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4.25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4.25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4.25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4.25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4.25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4.25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4.25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4.25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4.25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4.25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4.25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4.25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4.25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4.25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4.25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4.25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4.25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4.25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4.25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4.25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4.25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4.25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4.25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4.25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4.25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4.25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4.25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4.25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4.25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4.25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4.25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4.25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4.25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4.25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4.25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4.25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4.25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4.25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4.25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4.25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4.25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4.25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4.25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4.25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4.25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4.25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4.25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4.25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4.25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4.25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4.25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4.25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4.25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4.25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4.25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4.25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4.25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4.25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4.25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4.25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4.25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4.25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4.25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4.25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4.25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4.25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4.25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4.25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4.25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4.25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4.25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4.25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4.25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4.25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4.25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4.25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4.25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4.25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4.25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4.25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4.25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4.25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4.25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4.25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4.25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4.25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4.25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4.25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4.25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4.25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4.25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4.25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4.25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4.25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4.25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4.25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4.25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4.25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4.25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4.25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4.25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4.25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4.25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4.25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4.25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4.25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4.25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4.25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4.25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4.25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4.25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4.25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4.25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4.25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4.25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4.25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4.25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4.25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4.25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4.25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4.25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4.25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4.25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4.25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4.25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4.25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4.25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4.25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4.25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4.25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4.25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4.25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4.25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4.25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4.25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4.25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4.25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4.25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4.25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4.25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4.25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4.25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4.25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4.25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4.25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4.25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4.25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4.25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4.25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4.25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4.25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4.25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4.25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4.25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4.25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4.25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4.25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4.25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4.25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4.25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4.25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4.25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4.25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4.25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4.25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4.25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4.25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4.25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4.25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4.25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4.25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4.25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4.25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4.25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4.25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4.25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4.25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4.25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4.25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4.25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4.25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4.25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4.25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4.25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4.25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4.25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4.25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4.25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4.25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4.25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4.25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4.25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4.25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4.25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4.25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4.25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4.25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4.25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4.25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4.25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4.25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4.25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4.25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4.25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4.25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4.25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4.25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4.25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4.25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4.25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4.25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4.25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4.25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4.25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4.25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4.25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4.25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4.25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4.25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4.25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4.25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4.25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4.25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4.25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4.25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4.25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4.25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4.25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4.25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4.25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4.25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4.25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4.25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4.25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4.25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4.25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4.25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4.25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4.25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4.25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4.25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4.25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4.25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4.25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4.25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4.25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4.25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4.25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4.25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4.25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4.25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4.25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4.25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4.25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4.25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4.25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4.25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4.25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4.25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4.25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4.25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4.25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4.25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4.25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4.25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4.25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4.25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4.25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4.25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4.25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4.25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4.25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4.25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4.25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4.25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4.25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4.25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4.25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4.25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4.25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4.25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4.25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4.25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4.25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4.25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4.25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4.25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4.25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4.25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4.25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4.25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4.25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4.25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4.25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4.25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4.25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4.25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4.25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4.25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4.25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4.25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4.25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4.25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4.25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4.25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4.25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4.25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4.25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4.25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4.25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4.25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4.25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4.25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4.25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4.25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4.25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4.25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4.25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4.25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4.25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4.25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4.25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4.25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4.25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4.25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4.25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4.25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4.25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4.25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4.25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4.25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4.25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4.25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4.25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4.25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4.25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4.25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4.25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4.25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4.25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4.25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4.25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4.25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4.25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4.25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4.25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4.25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4.25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4.25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4.25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4.25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4.25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4.25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4.25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4.25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4.25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4.25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4.25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4.25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4.25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4.25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4.25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4.25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4.25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4.25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4.25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4.25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4.25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4.25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4.25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4.25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4.25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4.25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4.25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4.25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4.25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4.25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4.25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4.25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4.25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4.25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4.25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4.25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4.25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4.25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4.25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4.25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4.25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4.25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4.25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4.25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4.25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4.25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4.25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4.25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4.25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4.25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4.25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4.25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4.25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4.25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4.25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4.25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4.25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4.25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4.25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4.25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4.25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4.25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4.25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</row>
    <row r="1019" spans="1:29" ht="14.25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</row>
    <row r="1020" spans="1:29" ht="14.25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</row>
    <row r="1021" spans="1:29" ht="14.25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</row>
    <row r="1022" spans="1:29" ht="14.25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</row>
    <row r="1023" spans="1:29" ht="14.25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</row>
    <row r="1024" spans="1:29" ht="14.25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</row>
    <row r="1025" spans="1:29" ht="14.25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</row>
    <row r="1026" spans="1:29" ht="14.25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</row>
    <row r="1027" spans="1:29" ht="14.25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</row>
    <row r="1028" spans="1:29" ht="14.25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</row>
    <row r="1029" spans="1:29" ht="14.25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</row>
    <row r="1030" spans="1:29" ht="14.25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</row>
    <row r="1031" spans="1:29" ht="14.25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</row>
    <row r="1032" spans="1:29" ht="14.25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</row>
    <row r="1033" spans="1:29" ht="14.25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</row>
  </sheetData>
  <mergeCells count="59">
    <mergeCell ref="B86:C87"/>
    <mergeCell ref="B89:C89"/>
    <mergeCell ref="B90:C91"/>
    <mergeCell ref="B1:AC1"/>
    <mergeCell ref="B75:C75"/>
    <mergeCell ref="E75:AB75"/>
    <mergeCell ref="B78:C78"/>
    <mergeCell ref="B82:C82"/>
    <mergeCell ref="B83:C83"/>
    <mergeCell ref="B85:C85"/>
    <mergeCell ref="E70:AC70"/>
    <mergeCell ref="B52:D52"/>
    <mergeCell ref="E52:AB52"/>
    <mergeCell ref="B53:D53"/>
    <mergeCell ref="B54:D54"/>
    <mergeCell ref="B55:D55"/>
    <mergeCell ref="AD73:AD74"/>
    <mergeCell ref="E74:AB74"/>
    <mergeCell ref="B59:D59"/>
    <mergeCell ref="E59:AB59"/>
    <mergeCell ref="B60:D60"/>
    <mergeCell ref="B61:D61"/>
    <mergeCell ref="B62:D62"/>
    <mergeCell ref="E73:AC73"/>
    <mergeCell ref="AD65:AD68"/>
    <mergeCell ref="E71:AC71"/>
    <mergeCell ref="AD71:AD72"/>
    <mergeCell ref="B72:C72"/>
    <mergeCell ref="E72:AC72"/>
    <mergeCell ref="B56:D56"/>
    <mergeCell ref="AD41:AD42"/>
    <mergeCell ref="E45:AB45"/>
    <mergeCell ref="B46:D46"/>
    <mergeCell ref="B47:D47"/>
    <mergeCell ref="B48:D48"/>
    <mergeCell ref="B49:D49"/>
    <mergeCell ref="AD39:AD40"/>
    <mergeCell ref="AD16:AD17"/>
    <mergeCell ref="AD18:AD19"/>
    <mergeCell ref="AD20:AD21"/>
    <mergeCell ref="AD22:AD23"/>
    <mergeCell ref="AD29:AD30"/>
    <mergeCell ref="AD31:AD32"/>
    <mergeCell ref="AD33:AD34"/>
    <mergeCell ref="AD35:AD36"/>
    <mergeCell ref="AD37:AD38"/>
    <mergeCell ref="E26:AB26"/>
    <mergeCell ref="AD27:AD28"/>
    <mergeCell ref="E5:AB5"/>
    <mergeCell ref="AD6:AD7"/>
    <mergeCell ref="AD8:AD9"/>
    <mergeCell ref="AD10:AD11"/>
    <mergeCell ref="AD12:AD13"/>
    <mergeCell ref="AD14:AD15"/>
    <mergeCell ref="B2:B3"/>
    <mergeCell ref="C2:D3"/>
    <mergeCell ref="AC3:AC4"/>
    <mergeCell ref="AD3:AD4"/>
    <mergeCell ref="E4:AB4"/>
  </mergeCells>
  <pageMargins left="0.7" right="0.7" top="0.78740157499999996" bottom="0.78740157499999996" header="0.3" footer="0.3"/>
  <pageSetup paperSize="9"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Kosten_Planung</vt:lpstr>
      <vt:lpstr>Tracking_Actuals_Projektverlauf</vt:lpstr>
      <vt:lpstr>Kosten_Planung!Druckbereich</vt:lpstr>
      <vt:lpstr>Tracking_Actuals_Projektverlauf!Druckbereich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Schmidt</dc:creator>
  <cp:lastModifiedBy>Simon Blasen</cp:lastModifiedBy>
  <cp:lastPrinted>2019-11-18T16:34:06Z</cp:lastPrinted>
  <dcterms:created xsi:type="dcterms:W3CDTF">2019-11-13T07:28:22Z</dcterms:created>
  <dcterms:modified xsi:type="dcterms:W3CDTF">2025-01-27T15:29:43Z</dcterms:modified>
</cp:coreProperties>
</file>