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3.xml" ContentType="application/vnd.openxmlformats-officedocument.spreadsheetml.work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worksheets/sheet4.xml" ContentType="application/vnd.openxmlformats-officedocument.spreadsheetml.work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1.xml" ContentType="application/vnd.openxmlformats-officedocument.themeOverrid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C:\Users\simon\Documents\school\DP\"/>
    </mc:Choice>
  </mc:AlternateContent>
  <xr:revisionPtr revIDLastSave="0" documentId="13_ncr:1_{95A9F548-9E13-41BD-ACAC-077E854679BF}" xr6:coauthVersionLast="46" xr6:coauthVersionMax="46" xr10:uidLastSave="{00000000-0000-0000-0000-000000000000}"/>
  <bookViews>
    <workbookView xWindow="28680" yWindow="45" windowWidth="21840" windowHeight="13140" xr2:uid="{00000000-000D-0000-FFFF-FFFF00000000}"/>
  </bookViews>
  <sheets>
    <sheet name="mereni_proudu_1" sheetId="1" r:id="rId1"/>
    <sheet name="Graf1" sheetId="6" r:id="rId2"/>
    <sheet name="mereni_proudu_2" sheetId="2" r:id="rId3"/>
    <sheet name="Graf2" sheetId="5" r:id="rId4"/>
    <sheet name="Graf3" sheetId="7" r:id="rId5"/>
    <sheet name="napeti" sheetId="8" r:id="rId6"/>
    <sheet name="Graf4" sheetId="10" r:id="rId7"/>
    <sheet name="Graf5" sheetId="11" r:id="rId8"/>
    <sheet name="napeti_zkalibrovane" sheetId="9" r:id="rId9"/>
    <sheet name="Graf6" sheetId="14" r:id="rId10"/>
    <sheet name="Graf7" sheetId="13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" i="1" l="1"/>
  <c r="H5" i="8"/>
  <c r="H3" i="8"/>
  <c r="D22" i="9"/>
  <c r="E22" i="9" s="1"/>
  <c r="D21" i="9"/>
  <c r="E21" i="9" s="1"/>
  <c r="D20" i="9"/>
  <c r="E20" i="9" s="1"/>
  <c r="D19" i="9"/>
  <c r="E19" i="9" s="1"/>
  <c r="D18" i="9"/>
  <c r="E18" i="9" s="1"/>
  <c r="D17" i="9"/>
  <c r="E17" i="9" s="1"/>
  <c r="D16" i="9"/>
  <c r="E16" i="9" s="1"/>
  <c r="D15" i="9"/>
  <c r="E15" i="9" s="1"/>
  <c r="D14" i="9"/>
  <c r="E14" i="9" s="1"/>
  <c r="D13" i="9"/>
  <c r="E13" i="9" s="1"/>
  <c r="D12" i="9"/>
  <c r="E12" i="9" s="1"/>
  <c r="D11" i="9"/>
  <c r="E11" i="9" s="1"/>
  <c r="D10" i="9"/>
  <c r="E10" i="9" s="1"/>
  <c r="D9" i="9"/>
  <c r="E9" i="9" s="1"/>
  <c r="D8" i="9"/>
  <c r="E8" i="9" s="1"/>
  <c r="D7" i="9"/>
  <c r="D6" i="9"/>
  <c r="E6" i="9" s="1"/>
  <c r="D5" i="9"/>
  <c r="E5" i="9" s="1"/>
  <c r="D4" i="9"/>
  <c r="E4" i="9" s="1"/>
  <c r="D3" i="9"/>
  <c r="E3" i="9" s="1"/>
  <c r="D2" i="9"/>
  <c r="E2" i="9" s="1"/>
  <c r="D22" i="8"/>
  <c r="E22" i="8" s="1"/>
  <c r="D21" i="8"/>
  <c r="E21" i="8" s="1"/>
  <c r="D20" i="8"/>
  <c r="E20" i="8" s="1"/>
  <c r="D19" i="8"/>
  <c r="E19" i="8" s="1"/>
  <c r="D18" i="8"/>
  <c r="E18" i="8" s="1"/>
  <c r="D17" i="8"/>
  <c r="E17" i="8" s="1"/>
  <c r="D16" i="8"/>
  <c r="E16" i="8" s="1"/>
  <c r="D15" i="8"/>
  <c r="E15" i="8" s="1"/>
  <c r="D14" i="8"/>
  <c r="E14" i="8" s="1"/>
  <c r="D13" i="8"/>
  <c r="E13" i="8" s="1"/>
  <c r="D12" i="8"/>
  <c r="E12" i="8" s="1"/>
  <c r="D11" i="8"/>
  <c r="E11" i="8" s="1"/>
  <c r="D10" i="8"/>
  <c r="E10" i="8" s="1"/>
  <c r="D9" i="8"/>
  <c r="E9" i="8" s="1"/>
  <c r="D8" i="8"/>
  <c r="E8" i="8" s="1"/>
  <c r="D7" i="8"/>
  <c r="E7" i="8" s="1"/>
  <c r="D6" i="8"/>
  <c r="E6" i="8" s="1"/>
  <c r="D5" i="8"/>
  <c r="E5" i="8" s="1"/>
  <c r="H2" i="8" s="1"/>
  <c r="D4" i="8"/>
  <c r="E4" i="8" s="1"/>
  <c r="D3" i="8"/>
  <c r="E3" i="8" s="1"/>
  <c r="D2" i="8"/>
  <c r="E2" i="8" s="1"/>
  <c r="C2" i="1"/>
  <c r="D2" i="1" s="1"/>
  <c r="C3" i="1"/>
  <c r="C4" i="1"/>
  <c r="C5" i="1"/>
  <c r="C6" i="1"/>
  <c r="D6" i="1" s="1"/>
  <c r="C7" i="1"/>
  <c r="C8" i="1"/>
  <c r="C9" i="1"/>
  <c r="C10" i="1"/>
  <c r="C11" i="1"/>
  <c r="D11" i="1" s="1"/>
  <c r="C12" i="1"/>
  <c r="C13" i="1"/>
  <c r="C14" i="1"/>
  <c r="C15" i="1"/>
  <c r="D15" i="1" s="1"/>
  <c r="C16" i="1"/>
  <c r="D16" i="1" s="1"/>
  <c r="C17" i="1"/>
  <c r="D17" i="1" s="1"/>
  <c r="C18" i="1"/>
  <c r="D18" i="1" s="1"/>
  <c r="C19" i="1"/>
  <c r="C20" i="1"/>
  <c r="C21" i="1"/>
  <c r="D21" i="1" s="1"/>
  <c r="C22" i="1"/>
  <c r="C23" i="1"/>
  <c r="C24" i="1"/>
  <c r="C25" i="1"/>
  <c r="C26" i="1"/>
  <c r="D3" i="1"/>
  <c r="D5" i="1"/>
  <c r="D7" i="1"/>
  <c r="D8" i="1"/>
  <c r="D13" i="2"/>
  <c r="D14" i="2"/>
  <c r="D19" i="2"/>
  <c r="D20" i="2"/>
  <c r="D21" i="2"/>
  <c r="D4" i="1"/>
  <c r="D9" i="1"/>
  <c r="D10" i="1"/>
  <c r="D12" i="1"/>
  <c r="D13" i="1"/>
  <c r="D14" i="1"/>
  <c r="D19" i="1"/>
  <c r="D20" i="1"/>
  <c r="D22" i="1"/>
  <c r="D23" i="1"/>
  <c r="D24" i="1"/>
  <c r="D25" i="1"/>
  <c r="D26" i="1"/>
  <c r="C26" i="2"/>
  <c r="D26" i="2" s="1"/>
  <c r="C25" i="2"/>
  <c r="D25" i="2" s="1"/>
  <c r="C24" i="2"/>
  <c r="D24" i="2" s="1"/>
  <c r="C23" i="2"/>
  <c r="D23" i="2" s="1"/>
  <c r="C22" i="2"/>
  <c r="D22" i="2" s="1"/>
  <c r="C21" i="2"/>
  <c r="C20" i="2"/>
  <c r="C19" i="2"/>
  <c r="C18" i="2"/>
  <c r="D18" i="2" s="1"/>
  <c r="C17" i="2"/>
  <c r="D17" i="2" s="1"/>
  <c r="C16" i="2"/>
  <c r="D16" i="2" s="1"/>
  <c r="C15" i="2"/>
  <c r="D15" i="2" s="1"/>
  <c r="C14" i="2"/>
  <c r="C13" i="2"/>
  <c r="C12" i="2"/>
  <c r="D12" i="2" s="1"/>
  <c r="C11" i="2"/>
  <c r="D11" i="2" s="1"/>
  <c r="C10" i="2"/>
  <c r="D10" i="2" s="1"/>
  <c r="C9" i="2"/>
  <c r="D9" i="2" s="1"/>
  <c r="C8" i="2"/>
  <c r="D8" i="2" s="1"/>
  <c r="C7" i="2"/>
  <c r="D7" i="2" s="1"/>
  <c r="C6" i="2"/>
  <c r="D6" i="2" s="1"/>
  <c r="C5" i="2"/>
  <c r="D5" i="2" s="1"/>
  <c r="C4" i="2"/>
  <c r="D4" i="2" s="1"/>
  <c r="C3" i="2"/>
  <c r="D3" i="2" s="1"/>
  <c r="C2" i="2"/>
  <c r="H1" i="2" s="1"/>
  <c r="D2" i="2" l="1"/>
  <c r="H2" i="2"/>
  <c r="H1" i="8"/>
  <c r="I1" i="9"/>
  <c r="E7" i="9"/>
  <c r="I2" i="9" s="1"/>
  <c r="G2" i="1"/>
  <c r="G1" i="1"/>
</calcChain>
</file>

<file path=xl/sharedStrings.xml><?xml version="1.0" encoding="utf-8"?>
<sst xmlns="http://schemas.openxmlformats.org/spreadsheetml/2006/main" count="32" uniqueCount="13">
  <si>
    <t>Proud skutecny [A]</t>
  </si>
  <si>
    <t>Proud zmereny [A]</t>
  </si>
  <si>
    <t>Proud skutečný [A]</t>
  </si>
  <si>
    <t>Proud změřený [A]</t>
  </si>
  <si>
    <t>Absolutní chyba [A]</t>
  </si>
  <si>
    <t>Relativní chyba [%]</t>
  </si>
  <si>
    <t>Průměrná absolutní chyba [A]</t>
  </si>
  <si>
    <t>Průměrná relativní chyba [%]</t>
  </si>
  <si>
    <t>Napětí změřené [V]</t>
  </si>
  <si>
    <t>Napětí na zátěži [V]</t>
  </si>
  <si>
    <t>max</t>
  </si>
  <si>
    <t>Absolutní chyba [V]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</si>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</sst>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2" x14ac:knownFonts="1">
    <font>
      <sz val="11"/>
      <color theme="1"/>
      <name val="Calibri"/>
      <scheme val="minor"/>
    </font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0" fontId="1" fillId="0" borderId="0" xfId="0" applyFont="1"/>
    <xf numFmtId="164" fontId="0" fillId="0" borderId="0" xfId="0" applyNumberFormat="1"/>
    <xf numFmtId="2" fontId="1" fillId="0" borderId="0" xfId="0" applyNumberFormat="1" applyFont="1"/>
    <xf numFmtId="165" fontId="0" fillId="0" borderId="0" xfId="0" applyNumberFormat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5.xml"/><Relationship Id="rId13" Type="http://schemas.openxmlformats.org/officeDocument/2006/relationships/styles" Target="styles.xml"/><Relationship Id="rId3" Type="http://schemas.openxmlformats.org/officeDocument/2006/relationships/worksheet" Target="worksheets/sheet2.xml"/><Relationship Id="rId7" Type="http://schemas.openxmlformats.org/officeDocument/2006/relationships/chartsheet" Target="chartsheets/sheet4.xml"/><Relationship Id="rId12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3.xml"/><Relationship Id="rId11" Type="http://schemas.openxmlformats.org/officeDocument/2006/relationships/chartsheet" Target="chartsheets/sheet7.xml"/><Relationship Id="rId5" Type="http://schemas.openxmlformats.org/officeDocument/2006/relationships/chartsheet" Target="chartsheets/sheet3.xml"/><Relationship Id="rId15" Type="http://schemas.openxmlformats.org/officeDocument/2006/relationships/calcChain" Target="calcChain.xml"/><Relationship Id="rId10" Type="http://schemas.openxmlformats.org/officeDocument/2006/relationships/chartsheet" Target="chartsheets/sheet6.xml"/><Relationship Id="rId4" Type="http://schemas.openxmlformats.org/officeDocument/2006/relationships/chartsheet" Target="chartsheets/sheet2.xml"/><Relationship Id="rId9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cs-CZ" sz="1400"/>
              <a:t>Závislost a</a:t>
            </a:r>
            <a:r>
              <a:rPr lang="en-US" sz="1400"/>
              <a:t>bsolutní chyb</a:t>
            </a:r>
            <a:r>
              <a:rPr lang="cs-CZ" sz="1400"/>
              <a:t>y měřeného</a:t>
            </a:r>
            <a:r>
              <a:rPr lang="cs-CZ" sz="1400" baseline="0"/>
              <a:t> proudu</a:t>
            </a:r>
            <a:r>
              <a:rPr lang="cs-CZ" sz="1400"/>
              <a:t> na velikosti skutečného proudu</a:t>
            </a:r>
            <a:endParaRPr lang="en-US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mereni_proudu_1!$C$1</c:f>
              <c:strCache>
                <c:ptCount val="1"/>
                <c:pt idx="0">
                  <c:v>Absolutní chyba [A]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3433427646843272E-3"/>
                  <c:y val="-4.262637641541874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cat>
            <c:numRef>
              <c:f>mereni_proudu_1!$A$2:$A$26</c:f>
              <c:numCache>
                <c:formatCode>0.00</c:formatCode>
                <c:ptCount val="25"/>
                <c:pt idx="0">
                  <c:v>0.09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</c:numCache>
            </c:numRef>
          </c:cat>
          <c:val>
            <c:numRef>
              <c:f>mereni_proudu_1!$C$2:$C$26</c:f>
              <c:numCache>
                <c:formatCode>0.00</c:formatCode>
                <c:ptCount val="25"/>
                <c:pt idx="0">
                  <c:v>0.09</c:v>
                </c:pt>
                <c:pt idx="1">
                  <c:v>0.15000000000000002</c:v>
                </c:pt>
                <c:pt idx="2">
                  <c:v>0.15000000000000002</c:v>
                </c:pt>
                <c:pt idx="3">
                  <c:v>0.14999999999999991</c:v>
                </c:pt>
                <c:pt idx="4">
                  <c:v>0.15999999999999992</c:v>
                </c:pt>
                <c:pt idx="5">
                  <c:v>0.12999999999999989</c:v>
                </c:pt>
                <c:pt idx="6">
                  <c:v>0.14000000000000012</c:v>
                </c:pt>
                <c:pt idx="7">
                  <c:v>0.12999999999999989</c:v>
                </c:pt>
                <c:pt idx="8">
                  <c:v>0.16000000000000014</c:v>
                </c:pt>
                <c:pt idx="9">
                  <c:v>0.19000000000000039</c:v>
                </c:pt>
                <c:pt idx="10">
                  <c:v>0.15000000000000036</c:v>
                </c:pt>
                <c:pt idx="11">
                  <c:v>0.15000000000000036</c:v>
                </c:pt>
                <c:pt idx="12">
                  <c:v>0.16999999999999993</c:v>
                </c:pt>
                <c:pt idx="13">
                  <c:v>0.15000000000000036</c:v>
                </c:pt>
                <c:pt idx="14">
                  <c:v>0.16999999999999993</c:v>
                </c:pt>
                <c:pt idx="15">
                  <c:v>0.16999999999999993</c:v>
                </c:pt>
                <c:pt idx="16">
                  <c:v>0.19000000000000039</c:v>
                </c:pt>
                <c:pt idx="17">
                  <c:v>0.1899999999999995</c:v>
                </c:pt>
                <c:pt idx="18">
                  <c:v>0.19999999999999929</c:v>
                </c:pt>
                <c:pt idx="19">
                  <c:v>0.19999999999999929</c:v>
                </c:pt>
                <c:pt idx="20">
                  <c:v>0.19999999999999929</c:v>
                </c:pt>
                <c:pt idx="21">
                  <c:v>0.1899999999999995</c:v>
                </c:pt>
                <c:pt idx="22">
                  <c:v>0.19999999999999929</c:v>
                </c:pt>
                <c:pt idx="23">
                  <c:v>0.17999999999999972</c:v>
                </c:pt>
                <c:pt idx="24">
                  <c:v>0.16999999999999993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25-4476-8B39-120B44DBDDE2}"/>
            </c:ext>
          </c:extLst>
        </c:ser>
        <c:ser>
          <c:idx val="1"/>
          <c:order val="1"/>
          <c:tx>
            <c:v>Maximální povolená chyba [A]</c:v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mereni_proudu_1!$E$2:$E$26</c:f>
              <c:numCache>
                <c:formatCode>General</c:formatCode>
                <c:ptCount val="25"/>
                <c:pt idx="0">
                  <c:v>0.12</c:v>
                </c:pt>
                <c:pt idx="1">
                  <c:v>0.12</c:v>
                </c:pt>
                <c:pt idx="2">
                  <c:v>0.12</c:v>
                </c:pt>
                <c:pt idx="3">
                  <c:v>0.12</c:v>
                </c:pt>
                <c:pt idx="4">
                  <c:v>0.12</c:v>
                </c:pt>
                <c:pt idx="5">
                  <c:v>0.12</c:v>
                </c:pt>
                <c:pt idx="6">
                  <c:v>0.12</c:v>
                </c:pt>
                <c:pt idx="7">
                  <c:v>0.12</c:v>
                </c:pt>
                <c:pt idx="8">
                  <c:v>0.12</c:v>
                </c:pt>
                <c:pt idx="9">
                  <c:v>0.12</c:v>
                </c:pt>
                <c:pt idx="10">
                  <c:v>0.12</c:v>
                </c:pt>
                <c:pt idx="11">
                  <c:v>0.12</c:v>
                </c:pt>
                <c:pt idx="12">
                  <c:v>0.12</c:v>
                </c:pt>
                <c:pt idx="13">
                  <c:v>0.12</c:v>
                </c:pt>
                <c:pt idx="14">
                  <c:v>0.12</c:v>
                </c:pt>
                <c:pt idx="15">
                  <c:v>0.12</c:v>
                </c:pt>
                <c:pt idx="16">
                  <c:v>0.12</c:v>
                </c:pt>
                <c:pt idx="17">
                  <c:v>0.12</c:v>
                </c:pt>
                <c:pt idx="18">
                  <c:v>0.12</c:v>
                </c:pt>
                <c:pt idx="19">
                  <c:v>0.12</c:v>
                </c:pt>
                <c:pt idx="20">
                  <c:v>0.12</c:v>
                </c:pt>
                <c:pt idx="21">
                  <c:v>0.12</c:v>
                </c:pt>
                <c:pt idx="22">
                  <c:v>0.12</c:v>
                </c:pt>
                <c:pt idx="23">
                  <c:v>0.12</c:v>
                </c:pt>
                <c:pt idx="24">
                  <c:v>0.12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F25-4476-8B39-120B44DBDD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3394687"/>
        <c:axId val="1263384287"/>
      </c:lineChart>
      <c:catAx>
        <c:axId val="1263394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cs-CZ"/>
                  <a:t>Skutečný proud </a:t>
                </a:r>
                <a:r>
                  <a:rPr lang="en-US"/>
                  <a:t>[A]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263384287"/>
        <c:crosses val="autoZero"/>
        <c:auto val="1"/>
        <c:lblAlgn val="ctr"/>
        <c:lblOffset val="100"/>
        <c:noMultiLvlLbl val="0"/>
      </c:catAx>
      <c:valAx>
        <c:axId val="126338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cs-CZ"/>
                  <a:t>Absolutní Chyba </a:t>
                </a:r>
                <a:r>
                  <a:rPr lang="en-US"/>
                  <a:t>[A]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263394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="1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cs-CZ" sz="1400"/>
              <a:t>Závislost a</a:t>
            </a:r>
            <a:r>
              <a:rPr lang="en-US" sz="1400"/>
              <a:t>bsolutní chyb</a:t>
            </a:r>
            <a:r>
              <a:rPr lang="cs-CZ" sz="1400"/>
              <a:t>y měřeného proudu na skutečném proudu po zkalibrování</a:t>
            </a:r>
            <a:endParaRPr lang="en-US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mereni_proudu_2!$C$1</c:f>
              <c:strCache>
                <c:ptCount val="1"/>
                <c:pt idx="0">
                  <c:v>Absolutní chyba [A]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9.505182160005804E-2"/>
                  <c:y val="0.2024126413890782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cat>
            <c:numRef>
              <c:f>mereni_proudu_2!$A$2:$A$26</c:f>
              <c:numCache>
                <c:formatCode>0.00</c:formatCode>
                <c:ptCount val="25"/>
                <c:pt idx="0">
                  <c:v>0.09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</c:numCache>
            </c:numRef>
          </c:cat>
          <c:val>
            <c:numRef>
              <c:f>mereni_proudu_2!$C$2:$C$26</c:f>
              <c:numCache>
                <c:formatCode>0.00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1.0000000000000009E-2</c:v>
                </c:pt>
                <c:pt idx="3">
                  <c:v>0</c:v>
                </c:pt>
                <c:pt idx="4">
                  <c:v>0</c:v>
                </c:pt>
                <c:pt idx="5">
                  <c:v>9.9999999999997868E-3</c:v>
                </c:pt>
                <c:pt idx="6">
                  <c:v>2.0000000000000018E-2</c:v>
                </c:pt>
                <c:pt idx="7">
                  <c:v>9.9999999999997868E-3</c:v>
                </c:pt>
                <c:pt idx="8">
                  <c:v>2.9999999999999805E-2</c:v>
                </c:pt>
                <c:pt idx="9">
                  <c:v>9.9999999999997868E-3</c:v>
                </c:pt>
                <c:pt idx="10">
                  <c:v>3.0000000000000249E-2</c:v>
                </c:pt>
                <c:pt idx="11">
                  <c:v>4.0000000000000036E-2</c:v>
                </c:pt>
                <c:pt idx="12">
                  <c:v>5.9999999999999609E-2</c:v>
                </c:pt>
                <c:pt idx="13">
                  <c:v>4.9999999999999822E-2</c:v>
                </c:pt>
                <c:pt idx="14">
                  <c:v>5.9999999999999609E-2</c:v>
                </c:pt>
                <c:pt idx="15">
                  <c:v>4.9999999999999822E-2</c:v>
                </c:pt>
                <c:pt idx="16">
                  <c:v>8.0000000000000071E-2</c:v>
                </c:pt>
                <c:pt idx="17">
                  <c:v>8.9999999999999858E-2</c:v>
                </c:pt>
                <c:pt idx="18">
                  <c:v>9.9999999999999645E-2</c:v>
                </c:pt>
                <c:pt idx="19">
                  <c:v>8.9999999999999858E-2</c:v>
                </c:pt>
                <c:pt idx="20">
                  <c:v>9.9999999999999645E-2</c:v>
                </c:pt>
                <c:pt idx="21">
                  <c:v>9.9999999999999645E-2</c:v>
                </c:pt>
                <c:pt idx="22">
                  <c:v>0.10999999999999943</c:v>
                </c:pt>
                <c:pt idx="23">
                  <c:v>9.9999999999999645E-2</c:v>
                </c:pt>
                <c:pt idx="24">
                  <c:v>9.9999999999999645E-2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C5-4833-8C1D-8D37B31771E1}"/>
            </c:ext>
          </c:extLst>
        </c:ser>
        <c:ser>
          <c:idx val="1"/>
          <c:order val="1"/>
          <c:tx>
            <c:v>Maximální povolená chyba [A]</c:v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mereni_proudu_2!$E$2:$E$26</c:f>
              <c:numCache>
                <c:formatCode>General</c:formatCode>
                <c:ptCount val="25"/>
                <c:pt idx="0">
                  <c:v>0.12</c:v>
                </c:pt>
                <c:pt idx="1">
                  <c:v>0.12</c:v>
                </c:pt>
                <c:pt idx="2">
                  <c:v>0.12</c:v>
                </c:pt>
                <c:pt idx="3">
                  <c:v>0.12</c:v>
                </c:pt>
                <c:pt idx="4">
                  <c:v>0.12</c:v>
                </c:pt>
                <c:pt idx="5">
                  <c:v>0.12</c:v>
                </c:pt>
                <c:pt idx="6">
                  <c:v>0.12</c:v>
                </c:pt>
                <c:pt idx="7">
                  <c:v>0.12</c:v>
                </c:pt>
                <c:pt idx="8">
                  <c:v>0.12</c:v>
                </c:pt>
                <c:pt idx="9">
                  <c:v>0.12</c:v>
                </c:pt>
                <c:pt idx="10">
                  <c:v>0.12</c:v>
                </c:pt>
                <c:pt idx="11">
                  <c:v>0.12</c:v>
                </c:pt>
                <c:pt idx="12">
                  <c:v>0.12</c:v>
                </c:pt>
                <c:pt idx="13">
                  <c:v>0.12</c:v>
                </c:pt>
                <c:pt idx="14">
                  <c:v>0.12</c:v>
                </c:pt>
                <c:pt idx="15">
                  <c:v>0.12</c:v>
                </c:pt>
                <c:pt idx="16">
                  <c:v>0.12</c:v>
                </c:pt>
                <c:pt idx="17">
                  <c:v>0.12</c:v>
                </c:pt>
                <c:pt idx="18">
                  <c:v>0.12</c:v>
                </c:pt>
                <c:pt idx="19">
                  <c:v>0.12</c:v>
                </c:pt>
                <c:pt idx="20">
                  <c:v>0.12</c:v>
                </c:pt>
                <c:pt idx="21">
                  <c:v>0.12</c:v>
                </c:pt>
                <c:pt idx="22">
                  <c:v>0.12</c:v>
                </c:pt>
                <c:pt idx="23">
                  <c:v>0.12</c:v>
                </c:pt>
                <c:pt idx="24">
                  <c:v>0.12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EC5-4833-8C1D-8D37B31771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3407263"/>
        <c:axId val="1093415167"/>
      </c:lineChart>
      <c:catAx>
        <c:axId val="1093407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cs-CZ"/>
                  <a:t>Skutečný proud </a:t>
                </a:r>
                <a:r>
                  <a:rPr lang="en-US"/>
                  <a:t>[A]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93415167"/>
        <c:crosses val="autoZero"/>
        <c:auto val="1"/>
        <c:lblAlgn val="ctr"/>
        <c:lblOffset val="100"/>
        <c:noMultiLvlLbl val="0"/>
      </c:catAx>
      <c:valAx>
        <c:axId val="1093415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cs-CZ"/>
                  <a:t>Absolutní chyba </a:t>
                </a:r>
                <a:r>
                  <a:rPr lang="en-US"/>
                  <a:t>[A]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93407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="1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cs-CZ" sz="1400"/>
              <a:t>Závislost r</a:t>
            </a:r>
            <a:r>
              <a:rPr lang="en-US" sz="1400"/>
              <a:t>elativní chyb</a:t>
            </a:r>
            <a:r>
              <a:rPr lang="cs-CZ" sz="1400"/>
              <a:t>y měřeného proudu na skutečném proudu</a:t>
            </a:r>
            <a:endParaRPr lang="en-US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mereni_proudu_2!$D$1</c:f>
              <c:strCache>
                <c:ptCount val="1"/>
                <c:pt idx="0">
                  <c:v>Relativní chyba [%]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4.6620956267828188E-2"/>
                  <c:y val="5.7934016982614264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cat>
            <c:numRef>
              <c:f>mereni_proudu_2!$A$2:$A$26</c:f>
              <c:numCache>
                <c:formatCode>0.00</c:formatCode>
                <c:ptCount val="25"/>
                <c:pt idx="0">
                  <c:v>0.09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</c:numCache>
            </c:numRef>
          </c:cat>
          <c:val>
            <c:numRef>
              <c:f>mereni_proudu_2!$D$2:$D$26</c:f>
              <c:numCache>
                <c:formatCode>0.00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1.0000000000000009</c:v>
                </c:pt>
                <c:pt idx="3">
                  <c:v>0</c:v>
                </c:pt>
                <c:pt idx="4">
                  <c:v>0</c:v>
                </c:pt>
                <c:pt idx="5">
                  <c:v>0.39999999999999153</c:v>
                </c:pt>
                <c:pt idx="6">
                  <c:v>0.66666666666666718</c:v>
                </c:pt>
                <c:pt idx="7">
                  <c:v>0.28571428571427965</c:v>
                </c:pt>
                <c:pt idx="8">
                  <c:v>0.74999999999999512</c:v>
                </c:pt>
                <c:pt idx="9">
                  <c:v>0.22222222222221749</c:v>
                </c:pt>
                <c:pt idx="10">
                  <c:v>0.60000000000000497</c:v>
                </c:pt>
                <c:pt idx="11">
                  <c:v>0.72727272727272785</c:v>
                </c:pt>
                <c:pt idx="12">
                  <c:v>0.99999999999999345</c:v>
                </c:pt>
                <c:pt idx="13">
                  <c:v>0.7692307692307665</c:v>
                </c:pt>
                <c:pt idx="14">
                  <c:v>0.85714285714285166</c:v>
                </c:pt>
                <c:pt idx="15">
                  <c:v>0.6666666666666643</c:v>
                </c:pt>
                <c:pt idx="16">
                  <c:v>1.0000000000000009</c:v>
                </c:pt>
                <c:pt idx="17">
                  <c:v>1.0588235294117632</c:v>
                </c:pt>
                <c:pt idx="18">
                  <c:v>1.1111111111111072</c:v>
                </c:pt>
                <c:pt idx="19">
                  <c:v>0.94736842105263008</c:v>
                </c:pt>
                <c:pt idx="20">
                  <c:v>0.99999999999999634</c:v>
                </c:pt>
                <c:pt idx="21">
                  <c:v>0.952380952380949</c:v>
                </c:pt>
                <c:pt idx="22">
                  <c:v>0.99999999999999478</c:v>
                </c:pt>
                <c:pt idx="23">
                  <c:v>0.86956521739130122</c:v>
                </c:pt>
                <c:pt idx="24">
                  <c:v>0.83333333333333037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C2-4EA7-A740-AD4E54587112}"/>
            </c:ext>
          </c:extLst>
        </c:ser>
        <c:ser>
          <c:idx val="1"/>
          <c:order val="1"/>
          <c:tx>
            <c:v>Maximální dovolená relativní chyba [%]</c:v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mereni_proudu_2!$F$2:$F$26</c:f>
              <c:numCache>
                <c:formatCode>0.00</c:formatCode>
                <c:ptCount val="25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1.5</c:v>
                </c:pt>
                <c:pt idx="4">
                  <c:v>1.5</c:v>
                </c:pt>
                <c:pt idx="5">
                  <c:v>1.5</c:v>
                </c:pt>
                <c:pt idx="6">
                  <c:v>1.5</c:v>
                </c:pt>
                <c:pt idx="7">
                  <c:v>1.5</c:v>
                </c:pt>
                <c:pt idx="8">
                  <c:v>1.5</c:v>
                </c:pt>
                <c:pt idx="9">
                  <c:v>1.5</c:v>
                </c:pt>
                <c:pt idx="10">
                  <c:v>1.5</c:v>
                </c:pt>
                <c:pt idx="11">
                  <c:v>1.5</c:v>
                </c:pt>
                <c:pt idx="12">
                  <c:v>1.5</c:v>
                </c:pt>
                <c:pt idx="13">
                  <c:v>1.5</c:v>
                </c:pt>
                <c:pt idx="14">
                  <c:v>1.5</c:v>
                </c:pt>
                <c:pt idx="15">
                  <c:v>1.5</c:v>
                </c:pt>
                <c:pt idx="16">
                  <c:v>1.5</c:v>
                </c:pt>
                <c:pt idx="17">
                  <c:v>1.5</c:v>
                </c:pt>
                <c:pt idx="18">
                  <c:v>1.5</c:v>
                </c:pt>
                <c:pt idx="19">
                  <c:v>1.5</c:v>
                </c:pt>
                <c:pt idx="20">
                  <c:v>1.5</c:v>
                </c:pt>
                <c:pt idx="21">
                  <c:v>1.5</c:v>
                </c:pt>
                <c:pt idx="22">
                  <c:v>1.5</c:v>
                </c:pt>
                <c:pt idx="23">
                  <c:v>1.5</c:v>
                </c:pt>
                <c:pt idx="24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BD-4C25-BB87-BB44F25A75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5656959"/>
        <c:axId val="1145657791"/>
      </c:lineChart>
      <c:catAx>
        <c:axId val="1145656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cs-CZ"/>
                  <a:t>Skutečný proud </a:t>
                </a:r>
                <a:r>
                  <a:rPr lang="en-US"/>
                  <a:t>[</a:t>
                </a:r>
                <a:r>
                  <a:rPr lang="cs-CZ"/>
                  <a:t>A</a:t>
                </a:r>
                <a:r>
                  <a:rPr lang="en-US"/>
                  <a:t>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45657791"/>
        <c:crosses val="autoZero"/>
        <c:auto val="1"/>
        <c:lblAlgn val="ctr"/>
        <c:lblOffset val="100"/>
        <c:noMultiLvlLbl val="0"/>
      </c:catAx>
      <c:valAx>
        <c:axId val="1145657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cs-CZ"/>
                  <a:t>Relativní chyba </a:t>
                </a:r>
                <a:r>
                  <a:rPr lang="en-US"/>
                  <a:t>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45656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="1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cs-CZ" sz="1400"/>
              <a:t>Závislost absolutní chyby měřeného napětí na skutečném proudu</a:t>
            </a:r>
            <a:endParaRPr lang="en-US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napeti!$D$1</c:f>
              <c:strCache>
                <c:ptCount val="1"/>
                <c:pt idx="0">
                  <c:v>Absolutní chyba [V]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cat>
            <c:numRef>
              <c:f>napeti!$A$2:$A$22</c:f>
              <c:numCache>
                <c:formatCode>0.00</c:formatCode>
                <c:ptCount val="21"/>
                <c:pt idx="0">
                  <c:v>0.08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cat>
          <c:val>
            <c:numRef>
              <c:f>napeti!$D$2:$D$22</c:f>
              <c:numCache>
                <c:formatCode>0.00</c:formatCode>
                <c:ptCount val="21"/>
                <c:pt idx="0">
                  <c:v>0.10999999999999943</c:v>
                </c:pt>
                <c:pt idx="1">
                  <c:v>0.16999999999999993</c:v>
                </c:pt>
                <c:pt idx="2">
                  <c:v>0.19999999999999929</c:v>
                </c:pt>
                <c:pt idx="3">
                  <c:v>0.16999999999999993</c:v>
                </c:pt>
                <c:pt idx="4">
                  <c:v>0.28000000000000114</c:v>
                </c:pt>
                <c:pt idx="5">
                  <c:v>0.16000000000000014</c:v>
                </c:pt>
                <c:pt idx="6">
                  <c:v>0.24000000000000021</c:v>
                </c:pt>
                <c:pt idx="7">
                  <c:v>0.22000000000000064</c:v>
                </c:pt>
                <c:pt idx="8">
                  <c:v>0.27999999999999936</c:v>
                </c:pt>
                <c:pt idx="9">
                  <c:v>0.35999999999999943</c:v>
                </c:pt>
                <c:pt idx="10">
                  <c:v>0.29999999999999893</c:v>
                </c:pt>
                <c:pt idx="11">
                  <c:v>0.48000000000000043</c:v>
                </c:pt>
                <c:pt idx="12">
                  <c:v>0.51999999999999957</c:v>
                </c:pt>
                <c:pt idx="13">
                  <c:v>0.42999999999999972</c:v>
                </c:pt>
                <c:pt idx="14">
                  <c:v>0.46999999999999886</c:v>
                </c:pt>
                <c:pt idx="15">
                  <c:v>0.45999999999999908</c:v>
                </c:pt>
                <c:pt idx="16">
                  <c:v>0.55000000000000071</c:v>
                </c:pt>
                <c:pt idx="17">
                  <c:v>0.50999999999999979</c:v>
                </c:pt>
                <c:pt idx="18">
                  <c:v>0.55000000000000071</c:v>
                </c:pt>
                <c:pt idx="19">
                  <c:v>0.53999999999999915</c:v>
                </c:pt>
                <c:pt idx="20">
                  <c:v>0.52999999999999936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91-4F45-9408-72647740460B}"/>
            </c:ext>
          </c:extLst>
        </c:ser>
        <c:ser>
          <c:idx val="1"/>
          <c:order val="1"/>
          <c:tx>
            <c:v>Maximální povolená chyba [V]</c:v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napeti!$F$2:$F$22</c:f>
              <c:numCache>
                <c:formatCode>0.00</c:formatCode>
                <c:ptCount val="21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0.3</c:v>
                </c:pt>
                <c:pt idx="7">
                  <c:v>0.3</c:v>
                </c:pt>
                <c:pt idx="8">
                  <c:v>0.3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  <c:pt idx="16">
                  <c:v>0.3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C91-4F45-9408-7264774046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8320287"/>
        <c:axId val="1268311551"/>
      </c:lineChart>
      <c:catAx>
        <c:axId val="1268320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cs-CZ"/>
                  <a:t>Proud </a:t>
                </a:r>
                <a:r>
                  <a:rPr lang="en-US"/>
                  <a:t>[A]</a:t>
                </a:r>
                <a:r>
                  <a:rPr lang="cs-CZ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268311551"/>
        <c:crosses val="autoZero"/>
        <c:auto val="1"/>
        <c:lblAlgn val="ctr"/>
        <c:lblOffset val="100"/>
        <c:noMultiLvlLbl val="0"/>
      </c:catAx>
      <c:valAx>
        <c:axId val="1268311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cs-CZ"/>
                  <a:t>Absolutní chyba </a:t>
                </a:r>
                <a:r>
                  <a:rPr lang="en-US"/>
                  <a:t>[V]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268320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="1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cs-CZ" sz="1400"/>
              <a:t>Zatěžovací</a:t>
            </a:r>
            <a:r>
              <a:rPr lang="cs-CZ" sz="1400" baseline="0"/>
              <a:t> charakteristika měřeného zdroje</a:t>
            </a:r>
            <a:endParaRPr lang="en-US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napeti!$C$1</c:f>
              <c:strCache>
                <c:ptCount val="1"/>
                <c:pt idx="0">
                  <c:v>Napětí změřené [V]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2.2881538812019452E-2"/>
                  <c:y val="-0.104722893007997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cat>
            <c:numRef>
              <c:f>napeti!$A$2:$A$22</c:f>
              <c:numCache>
                <c:formatCode>0.00</c:formatCode>
                <c:ptCount val="21"/>
                <c:pt idx="0">
                  <c:v>0.08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cat>
          <c:val>
            <c:numRef>
              <c:f>napeti!$C$2:$C$22</c:f>
              <c:numCache>
                <c:formatCode>0.00</c:formatCode>
                <c:ptCount val="21"/>
                <c:pt idx="0">
                  <c:v>12.11</c:v>
                </c:pt>
                <c:pt idx="1">
                  <c:v>12.07</c:v>
                </c:pt>
                <c:pt idx="2">
                  <c:v>12</c:v>
                </c:pt>
                <c:pt idx="3">
                  <c:v>11.97</c:v>
                </c:pt>
                <c:pt idx="4">
                  <c:v>11.88</c:v>
                </c:pt>
                <c:pt idx="5">
                  <c:v>11.76</c:v>
                </c:pt>
                <c:pt idx="6">
                  <c:v>11.74</c:v>
                </c:pt>
                <c:pt idx="7">
                  <c:v>11.72</c:v>
                </c:pt>
                <c:pt idx="8">
                  <c:v>11.68</c:v>
                </c:pt>
                <c:pt idx="9">
                  <c:v>11.66</c:v>
                </c:pt>
                <c:pt idx="10">
                  <c:v>11.6</c:v>
                </c:pt>
                <c:pt idx="11">
                  <c:v>11.58</c:v>
                </c:pt>
                <c:pt idx="12">
                  <c:v>11.52</c:v>
                </c:pt>
                <c:pt idx="13">
                  <c:v>11.43</c:v>
                </c:pt>
                <c:pt idx="14">
                  <c:v>11.37</c:v>
                </c:pt>
                <c:pt idx="15">
                  <c:v>11.26</c:v>
                </c:pt>
                <c:pt idx="16">
                  <c:v>11.25</c:v>
                </c:pt>
                <c:pt idx="17">
                  <c:v>11.11</c:v>
                </c:pt>
                <c:pt idx="18">
                  <c:v>11.05</c:v>
                </c:pt>
                <c:pt idx="19">
                  <c:v>10.94</c:v>
                </c:pt>
                <c:pt idx="20">
                  <c:v>10.93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EE-4A36-B3B3-F5ABB3CEC5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1468991"/>
        <c:axId val="951478559"/>
      </c:lineChart>
      <c:catAx>
        <c:axId val="951468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Proud [A]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51478559"/>
        <c:crosses val="autoZero"/>
        <c:auto val="1"/>
        <c:lblAlgn val="ctr"/>
        <c:lblOffset val="100"/>
        <c:noMultiLvlLbl val="0"/>
      </c:catAx>
      <c:valAx>
        <c:axId val="95147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cs-CZ"/>
                  <a:t>Napětí </a:t>
                </a:r>
                <a:r>
                  <a:rPr lang="en-US"/>
                  <a:t>[V]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51468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="1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cs-CZ" sz="1400"/>
              <a:t>Závislost absolutní chyby měřeného napětí na skutečném proudu po kalibraci</a:t>
            </a:r>
            <a:endParaRPr lang="en-US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napeti_zkalibrovane!$D$1</c:f>
              <c:strCache>
                <c:ptCount val="1"/>
                <c:pt idx="0">
                  <c:v>Absolutní chyba [V]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7.4265535274223114E-3"/>
                  <c:y val="8.389029014938355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cat>
            <c:numRef>
              <c:f>napeti_zkalibrovane!$A$2:$A$22</c:f>
              <c:numCache>
                <c:formatCode>0.00</c:formatCode>
                <c:ptCount val="21"/>
                <c:pt idx="0">
                  <c:v>0.08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cat>
          <c:val>
            <c:numRef>
              <c:f>napeti_zkalibrovane!$D$2:$D$22</c:f>
              <c:numCache>
                <c:formatCode>0.00</c:formatCode>
                <c:ptCount val="21"/>
                <c:pt idx="0">
                  <c:v>0.22000000000000064</c:v>
                </c:pt>
                <c:pt idx="1">
                  <c:v>0.16000000000000014</c:v>
                </c:pt>
                <c:pt idx="2">
                  <c:v>0.11000000000000121</c:v>
                </c:pt>
                <c:pt idx="3">
                  <c:v>0.16000000000000014</c:v>
                </c:pt>
                <c:pt idx="4">
                  <c:v>9.9999999999997868E-3</c:v>
                </c:pt>
                <c:pt idx="5">
                  <c:v>6.0000000000000497E-2</c:v>
                </c:pt>
                <c:pt idx="6">
                  <c:v>1.9999999999999574E-2</c:v>
                </c:pt>
                <c:pt idx="7">
                  <c:v>6.0000000000000497E-2</c:v>
                </c:pt>
                <c:pt idx="8">
                  <c:v>9.9999999999997868E-3</c:v>
                </c:pt>
                <c:pt idx="9">
                  <c:v>1.9999999999999574E-2</c:v>
                </c:pt>
                <c:pt idx="10">
                  <c:v>2.000000000000135E-2</c:v>
                </c:pt>
                <c:pt idx="11">
                  <c:v>9.9999999999999645E-2</c:v>
                </c:pt>
                <c:pt idx="12">
                  <c:v>0.15000000000000036</c:v>
                </c:pt>
                <c:pt idx="13">
                  <c:v>1.9999999999999574E-2</c:v>
                </c:pt>
                <c:pt idx="14">
                  <c:v>7.0000000000000284E-2</c:v>
                </c:pt>
                <c:pt idx="15">
                  <c:v>0.10999999999999943</c:v>
                </c:pt>
                <c:pt idx="16">
                  <c:v>0.18000000000000149</c:v>
                </c:pt>
                <c:pt idx="17">
                  <c:v>0.28000000000000114</c:v>
                </c:pt>
                <c:pt idx="18">
                  <c:v>0.30000000000000071</c:v>
                </c:pt>
                <c:pt idx="19">
                  <c:v>0.29999999999999893</c:v>
                </c:pt>
                <c:pt idx="20">
                  <c:v>0.20999999999999908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91-4F45-9408-72647740460B}"/>
            </c:ext>
          </c:extLst>
        </c:ser>
        <c:ser>
          <c:idx val="1"/>
          <c:order val="1"/>
          <c:tx>
            <c:v>Maximální dovolená chyba [V]</c:v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napeti_zkalibrovane!$F$2:$F$22</c:f>
              <c:numCache>
                <c:formatCode>0.00</c:formatCode>
                <c:ptCount val="21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0.3</c:v>
                </c:pt>
                <c:pt idx="7">
                  <c:v>0.3</c:v>
                </c:pt>
                <c:pt idx="8">
                  <c:v>0.3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  <c:pt idx="16">
                  <c:v>0.3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C91-4F45-9408-7264774046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8320287"/>
        <c:axId val="1268311551"/>
      </c:lineChart>
      <c:catAx>
        <c:axId val="1268320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Proud [A]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268311551"/>
        <c:crosses val="autoZero"/>
        <c:auto val="1"/>
        <c:lblAlgn val="ctr"/>
        <c:lblOffset val="100"/>
        <c:noMultiLvlLbl val="0"/>
      </c:catAx>
      <c:valAx>
        <c:axId val="1268311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cs-CZ"/>
                  <a:t>Absolutní chyba </a:t>
                </a:r>
                <a:r>
                  <a:rPr lang="en-US"/>
                  <a:t>[V]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268320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="1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cs-CZ" sz="1400"/>
              <a:t>Závislost r</a:t>
            </a:r>
            <a:r>
              <a:rPr lang="en-US" sz="1400"/>
              <a:t>elativní chyb</a:t>
            </a:r>
            <a:r>
              <a:rPr lang="cs-CZ" sz="1400"/>
              <a:t>y měřeného napětí na velikosti skutečného proudu</a:t>
            </a:r>
            <a:endParaRPr lang="en-US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napeti_zkalibrovane!$E$1</c:f>
              <c:strCache>
                <c:ptCount val="1"/>
                <c:pt idx="0">
                  <c:v>Relativní chyba [%]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2.0302246506013161E-2"/>
                  <c:y val="8.338428048388775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cat>
            <c:numRef>
              <c:f>napeti_zkalibrovane!$A$2:$A$22</c:f>
              <c:numCache>
                <c:formatCode>0.00</c:formatCode>
                <c:ptCount val="21"/>
                <c:pt idx="0">
                  <c:v>0.08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cat>
          <c:val>
            <c:numRef>
              <c:f>napeti_zkalibrovane!$E$2:$E$22</c:f>
              <c:numCache>
                <c:formatCode>0.00</c:formatCode>
                <c:ptCount val="21"/>
                <c:pt idx="0">
                  <c:v>1.8333333333333386</c:v>
                </c:pt>
                <c:pt idx="1">
                  <c:v>1.3445378151260516</c:v>
                </c:pt>
                <c:pt idx="2">
                  <c:v>0.93220338983051854</c:v>
                </c:pt>
                <c:pt idx="3">
                  <c:v>1.3559322033898318</c:v>
                </c:pt>
                <c:pt idx="4">
                  <c:v>8.6206896551722298E-2</c:v>
                </c:pt>
                <c:pt idx="5">
                  <c:v>0.51724137931034919</c:v>
                </c:pt>
                <c:pt idx="6">
                  <c:v>0.17391304347825717</c:v>
                </c:pt>
                <c:pt idx="7">
                  <c:v>0.52173913043478692</c:v>
                </c:pt>
                <c:pt idx="8">
                  <c:v>8.7719298245612157E-2</c:v>
                </c:pt>
                <c:pt idx="9">
                  <c:v>0.1769911504424741</c:v>
                </c:pt>
                <c:pt idx="10">
                  <c:v>0.17699115044248981</c:v>
                </c:pt>
                <c:pt idx="11">
                  <c:v>0.90090090090089781</c:v>
                </c:pt>
                <c:pt idx="12">
                  <c:v>1.3636363636363669</c:v>
                </c:pt>
                <c:pt idx="13">
                  <c:v>0.18181818181817794</c:v>
                </c:pt>
                <c:pt idx="14">
                  <c:v>0.64220183486238791</c:v>
                </c:pt>
                <c:pt idx="15">
                  <c:v>1.0185185185185133</c:v>
                </c:pt>
                <c:pt idx="16">
                  <c:v>1.6822429906542196</c:v>
                </c:pt>
                <c:pt idx="17">
                  <c:v>2.6415094339622751</c:v>
                </c:pt>
                <c:pt idx="18">
                  <c:v>2.8571428571428639</c:v>
                </c:pt>
                <c:pt idx="19">
                  <c:v>2.8846153846153744</c:v>
                </c:pt>
                <c:pt idx="20">
                  <c:v>2.0192307692307603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D2-4396-B1ED-1F24F563C213}"/>
            </c:ext>
          </c:extLst>
        </c:ser>
        <c:ser>
          <c:idx val="1"/>
          <c:order val="1"/>
          <c:tx>
            <c:v>Maximální dovolená relativní chyba [%]</c:v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napeti_zkalibrovane!$G$2:$G$22</c:f>
              <c:numCache>
                <c:formatCode>0.00</c:formatCode>
                <c:ptCount val="21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A6-4E4A-BFE2-7F446C9427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3396351"/>
        <c:axId val="1263390111"/>
      </c:lineChart>
      <c:catAx>
        <c:axId val="1263396351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cs-CZ"/>
                  <a:t>Proud </a:t>
                </a:r>
                <a:r>
                  <a:rPr lang="en-US"/>
                  <a:t>[</a:t>
                </a:r>
                <a:r>
                  <a:rPr lang="cs-CZ"/>
                  <a:t>A)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263390111"/>
        <c:crosses val="autoZero"/>
        <c:auto val="1"/>
        <c:lblAlgn val="ctr"/>
        <c:lblOffset val="100"/>
        <c:noMultiLvlLbl val="0"/>
      </c:catAx>
      <c:valAx>
        <c:axId val="1263390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cs-CZ"/>
                  <a:t>Relativní chyba</a:t>
                </a:r>
                <a:r>
                  <a:rPr lang="en-US"/>
                  <a:t>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263396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="1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EAD88B1-1F8F-4F02-9FA0-8ED32B03922C}">
  <sheetPr/>
  <sheetViews>
    <sheetView zoomScale="91" workbookViewId="0" zoomToFit="1"/>
  </sheetViews>
  <pageMargins left="0.7" right="0.7" top="0.78740157499999996" bottom="0.78740157499999996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C2A394C-F12A-497F-ADBC-0267C6C0C9F9}">
  <sheetPr/>
  <sheetViews>
    <sheetView zoomScale="91" workbookViewId="0" zoomToFit="1"/>
  </sheetViews>
  <pageMargins left="0.7" right="0.7" top="0.78740157499999996" bottom="0.78740157499999996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82D7ED8-044D-493E-B7EB-38C2092477D1}">
  <sheetPr/>
  <sheetViews>
    <sheetView zoomScale="91" workbookViewId="0" zoomToFit="1"/>
  </sheetViews>
  <pageMargins left="0.7" right="0.7" top="0.78740157499999996" bottom="0.78740157499999996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82E21DE-D0DC-462E-BC4A-5BC0F053838E}">
  <sheetPr/>
  <sheetViews>
    <sheetView zoomScale="91" workbookViewId="0" zoomToFit="1"/>
  </sheetViews>
  <pageMargins left="0.7" right="0.7" top="0.78740157499999996" bottom="0.78740157499999996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ACAA460-B3C4-498E-AA0D-1E4C0D10F0E5}">
  <sheetPr/>
  <sheetViews>
    <sheetView zoomScale="91" workbookViewId="0" zoomToFit="1"/>
  </sheetViews>
  <pageMargins left="0.7" right="0.7" top="0.78740157499999996" bottom="0.78740157499999996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2C3A07A-8FD7-4888-939F-3AA35D7DB16D}">
  <sheetPr/>
  <sheetViews>
    <sheetView zoomScale="91" workbookViewId="0" zoomToFit="1"/>
  </sheetViews>
  <pageMargins left="0.7" right="0.7" top="0.78740157499999996" bottom="0.78740157499999996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31F5F5F-52AC-4DFF-ACF2-1813E6202119}">
  <sheetPr/>
  <sheetViews>
    <sheetView zoomScale="91" workbookViewId="0" zoomToFit="1"/>
  </sheetViews>
  <pageMargins left="0.7" right="0.7" top="0.78740157499999996" bottom="0.78740157499999996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6236" cy="6217418"/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8AB6CDEE-1019-47DB-B161-E88120A4FBE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6236" cy="6217418"/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F3025208-CBE2-4D09-B430-F49728E2F4E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56236" cy="6217418"/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C7E0A43C-E428-4F68-BE46-04229E8964C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56236" cy="6217418"/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8318EB5B-8D5D-4FAB-A3DC-C178EEAC321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6236" cy="6217418"/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1C94E315-197D-4DB6-9B05-6E7FB9B9FF0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56236" cy="6217418"/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EA834218-EB77-4C18-B7AB-3DC4C6A1B6F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17227"/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7F173D7F-42A0-49FC-91BB-2C4E87142CA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"/>
      <a:ea typeface="Arial"/>
      <a:cs typeface="Arial"/>
    </a:majorFont>
    <a:minorFont>
      <a:latin typeface="Calibri"/>
      <a:ea typeface="Arial"/>
      <a:cs typeface="Arial"/>
    </a:minorFont>
  </a:fontScheme>
  <a:fmtScheme name="Office">
    <a:fillStyleLst>
      <a:solidFill>
        <a:schemeClr val="phClr"/>
      </a:solidFill>
      <a:gradFill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6"/>
  <sheetViews>
    <sheetView tabSelected="1" workbookViewId="0">
      <selection activeCell="H1" sqref="H1"/>
    </sheetView>
  </sheetViews>
  <sheetFormatPr defaultRowHeight="15" x14ac:dyDescent="0.25"/>
  <cols>
    <col min="1" max="1" width="18" bestFit="1" customWidth="1"/>
    <col min="2" max="2" width="17.85546875" bestFit="1" customWidth="1"/>
    <col min="3" max="3" width="18.42578125" bestFit="1" customWidth="1"/>
    <col min="4" max="4" width="18" bestFit="1" customWidth="1"/>
    <col min="5" max="5" width="12" customWidth="1"/>
    <col min="6" max="6" width="27.5703125" bestFit="1" customWidth="1"/>
    <col min="7" max="7" width="8.140625" bestFit="1" customWidth="1"/>
    <col min="8" max="8" width="19" bestFit="1"/>
    <col min="9" max="9" width="18.42578125" bestFit="1" customWidth="1"/>
    <col min="10" max="10" width="18" bestFit="1" customWidth="1"/>
  </cols>
  <sheetData>
    <row r="1" spans="1:8" x14ac:dyDescent="0.25">
      <c r="A1" t="s">
        <v>2</v>
      </c>
      <c r="B1" t="s">
        <v>3</v>
      </c>
      <c r="C1" s="2" t="s">
        <v>4</v>
      </c>
      <c r="D1" s="2" t="s">
        <v>5</v>
      </c>
      <c r="E1" s="2" t="s">
        <v>10</v>
      </c>
      <c r="F1" s="2" t="s">
        <v>6</v>
      </c>
      <c r="G1" s="3">
        <f>AVERAGE(C2:C26)</f>
        <v>0.1651999999999999</v>
      </c>
      <c r="H1" s="1">
        <f>MAX(C2:C26)</f>
        <v>0.19999999999999929</v>
      </c>
    </row>
    <row r="2" spans="1:8" x14ac:dyDescent="0.25">
      <c r="A2" s="4">
        <v>0.09</v>
      </c>
      <c r="B2" s="1">
        <v>0</v>
      </c>
      <c r="C2" s="1">
        <f t="shared" ref="C2:C26" si="0">ABS(B2-A2)</f>
        <v>0.09</v>
      </c>
      <c r="D2" s="1">
        <f>C2/A2*100</f>
        <v>100</v>
      </c>
      <c r="E2">
        <v>0.12</v>
      </c>
      <c r="F2" s="2" t="s">
        <v>7</v>
      </c>
      <c r="G2" s="1">
        <f>AVERAGE(D2:D26)</f>
        <v>8.7165632100060684</v>
      </c>
    </row>
    <row r="3" spans="1:8" x14ac:dyDescent="0.25">
      <c r="A3" s="1">
        <v>0.5</v>
      </c>
      <c r="B3" s="1">
        <v>0.35</v>
      </c>
      <c r="C3" s="1">
        <f t="shared" si="0"/>
        <v>0.15000000000000002</v>
      </c>
      <c r="D3" s="1">
        <f t="shared" ref="D3:D26" si="1">C3/A3*100</f>
        <v>30.000000000000004</v>
      </c>
      <c r="E3">
        <v>0.12</v>
      </c>
    </row>
    <row r="4" spans="1:8" x14ac:dyDescent="0.25">
      <c r="A4" s="1">
        <v>1</v>
      </c>
      <c r="B4" s="1">
        <v>0.85</v>
      </c>
      <c r="C4" s="1">
        <f t="shared" si="0"/>
        <v>0.15000000000000002</v>
      </c>
      <c r="D4" s="1">
        <f t="shared" si="1"/>
        <v>15.000000000000002</v>
      </c>
      <c r="E4">
        <v>0.12</v>
      </c>
    </row>
    <row r="5" spans="1:8" x14ac:dyDescent="0.25">
      <c r="A5" s="1">
        <v>1.5</v>
      </c>
      <c r="B5" s="1">
        <v>1.35</v>
      </c>
      <c r="C5" s="1">
        <f t="shared" si="0"/>
        <v>0.14999999999999991</v>
      </c>
      <c r="D5" s="1">
        <f t="shared" si="1"/>
        <v>9.9999999999999929</v>
      </c>
      <c r="E5">
        <v>0.12</v>
      </c>
    </row>
    <row r="6" spans="1:8" x14ac:dyDescent="0.25">
      <c r="A6" s="1">
        <v>2</v>
      </c>
      <c r="B6" s="1">
        <v>1.84</v>
      </c>
      <c r="C6" s="1">
        <f t="shared" si="0"/>
        <v>0.15999999999999992</v>
      </c>
      <c r="D6" s="1">
        <f t="shared" si="1"/>
        <v>7.9999999999999964</v>
      </c>
      <c r="E6">
        <v>0.12</v>
      </c>
    </row>
    <row r="7" spans="1:8" x14ac:dyDescent="0.25">
      <c r="A7" s="1">
        <v>2.5</v>
      </c>
      <c r="B7" s="1">
        <v>2.37</v>
      </c>
      <c r="C7" s="1">
        <f t="shared" si="0"/>
        <v>0.12999999999999989</v>
      </c>
      <c r="D7" s="1">
        <f t="shared" si="1"/>
        <v>5.1999999999999957</v>
      </c>
      <c r="E7">
        <v>0.12</v>
      </c>
    </row>
    <row r="8" spans="1:8" x14ac:dyDescent="0.25">
      <c r="A8" s="1">
        <v>3</v>
      </c>
      <c r="B8" s="1">
        <v>2.86</v>
      </c>
      <c r="C8" s="1">
        <f t="shared" si="0"/>
        <v>0.14000000000000012</v>
      </c>
      <c r="D8" s="1">
        <f t="shared" si="1"/>
        <v>4.6666666666666714</v>
      </c>
      <c r="E8">
        <v>0.12</v>
      </c>
    </row>
    <row r="9" spans="1:8" x14ac:dyDescent="0.25">
      <c r="A9" s="1">
        <v>3.5</v>
      </c>
      <c r="B9" s="1">
        <v>3.37</v>
      </c>
      <c r="C9" s="1">
        <f t="shared" si="0"/>
        <v>0.12999999999999989</v>
      </c>
      <c r="D9" s="1">
        <f t="shared" si="1"/>
        <v>3.7142857142857109</v>
      </c>
      <c r="E9">
        <v>0.12</v>
      </c>
    </row>
    <row r="10" spans="1:8" x14ac:dyDescent="0.25">
      <c r="A10" s="1">
        <v>4</v>
      </c>
      <c r="B10" s="1">
        <v>3.84</v>
      </c>
      <c r="C10" s="1">
        <f t="shared" si="0"/>
        <v>0.16000000000000014</v>
      </c>
      <c r="D10" s="1">
        <f t="shared" si="1"/>
        <v>4.0000000000000036</v>
      </c>
      <c r="E10">
        <v>0.12</v>
      </c>
    </row>
    <row r="11" spans="1:8" x14ac:dyDescent="0.25">
      <c r="A11" s="1">
        <v>4.5</v>
      </c>
      <c r="B11" s="1">
        <v>4.3099999999999996</v>
      </c>
      <c r="C11" s="1">
        <f t="shared" si="0"/>
        <v>0.19000000000000039</v>
      </c>
      <c r="D11" s="1">
        <f t="shared" si="1"/>
        <v>4.2222222222222303</v>
      </c>
      <c r="E11">
        <v>0.12</v>
      </c>
    </row>
    <row r="12" spans="1:8" x14ac:dyDescent="0.25">
      <c r="A12" s="1">
        <v>5</v>
      </c>
      <c r="B12" s="1">
        <v>4.8499999999999996</v>
      </c>
      <c r="C12" s="1">
        <f t="shared" si="0"/>
        <v>0.15000000000000036</v>
      </c>
      <c r="D12" s="1">
        <f t="shared" si="1"/>
        <v>3.0000000000000071</v>
      </c>
      <c r="E12">
        <v>0.12</v>
      </c>
    </row>
    <row r="13" spans="1:8" x14ac:dyDescent="0.25">
      <c r="A13" s="1">
        <v>5.5</v>
      </c>
      <c r="B13" s="1">
        <v>5.35</v>
      </c>
      <c r="C13" s="1">
        <f t="shared" si="0"/>
        <v>0.15000000000000036</v>
      </c>
      <c r="D13" s="1">
        <f t="shared" si="1"/>
        <v>2.7272727272727337</v>
      </c>
      <c r="E13">
        <v>0.12</v>
      </c>
    </row>
    <row r="14" spans="1:8" x14ac:dyDescent="0.25">
      <c r="A14" s="1">
        <v>6</v>
      </c>
      <c r="B14" s="1">
        <v>5.83</v>
      </c>
      <c r="C14" s="1">
        <f t="shared" si="0"/>
        <v>0.16999999999999993</v>
      </c>
      <c r="D14" s="1">
        <f t="shared" si="1"/>
        <v>2.8333333333333321</v>
      </c>
      <c r="E14">
        <v>0.12</v>
      </c>
    </row>
    <row r="15" spans="1:8" x14ac:dyDescent="0.25">
      <c r="A15" s="1">
        <v>6.5</v>
      </c>
      <c r="B15" s="1">
        <v>6.35</v>
      </c>
      <c r="C15" s="1">
        <f t="shared" si="0"/>
        <v>0.15000000000000036</v>
      </c>
      <c r="D15" s="1">
        <f t="shared" si="1"/>
        <v>2.3076923076923128</v>
      </c>
      <c r="E15">
        <v>0.12</v>
      </c>
    </row>
    <row r="16" spans="1:8" x14ac:dyDescent="0.25">
      <c r="A16" s="1">
        <v>7</v>
      </c>
      <c r="B16" s="1">
        <v>6.83</v>
      </c>
      <c r="C16" s="1">
        <f t="shared" si="0"/>
        <v>0.16999999999999993</v>
      </c>
      <c r="D16" s="1">
        <f t="shared" si="1"/>
        <v>2.4285714285714275</v>
      </c>
      <c r="E16">
        <v>0.12</v>
      </c>
    </row>
    <row r="17" spans="1:5" x14ac:dyDescent="0.25">
      <c r="A17" s="1">
        <v>7.5</v>
      </c>
      <c r="B17" s="1">
        <v>7.33</v>
      </c>
      <c r="C17" s="1">
        <f t="shared" si="0"/>
        <v>0.16999999999999993</v>
      </c>
      <c r="D17" s="1">
        <f t="shared" si="1"/>
        <v>2.2666666666666657</v>
      </c>
      <c r="E17">
        <v>0.12</v>
      </c>
    </row>
    <row r="18" spans="1:5" x14ac:dyDescent="0.25">
      <c r="A18" s="1">
        <v>8</v>
      </c>
      <c r="B18" s="1">
        <v>7.81</v>
      </c>
      <c r="C18" s="1">
        <f t="shared" si="0"/>
        <v>0.19000000000000039</v>
      </c>
      <c r="D18" s="1">
        <f t="shared" si="1"/>
        <v>2.3750000000000049</v>
      </c>
      <c r="E18">
        <v>0.12</v>
      </c>
    </row>
    <row r="19" spans="1:5" x14ac:dyDescent="0.25">
      <c r="A19" s="1">
        <v>8.5</v>
      </c>
      <c r="B19" s="1">
        <v>8.31</v>
      </c>
      <c r="C19" s="1">
        <f t="shared" si="0"/>
        <v>0.1899999999999995</v>
      </c>
      <c r="D19" s="1">
        <f t="shared" si="1"/>
        <v>2.2352941176470531</v>
      </c>
      <c r="E19">
        <v>0.12</v>
      </c>
    </row>
    <row r="20" spans="1:5" x14ac:dyDescent="0.25">
      <c r="A20" s="1">
        <v>9</v>
      </c>
      <c r="B20" s="1">
        <v>8.8000000000000007</v>
      </c>
      <c r="C20" s="1">
        <f t="shared" si="0"/>
        <v>0.19999999999999929</v>
      </c>
      <c r="D20" s="1">
        <f t="shared" si="1"/>
        <v>2.2222222222222143</v>
      </c>
      <c r="E20">
        <v>0.12</v>
      </c>
    </row>
    <row r="21" spans="1:5" x14ac:dyDescent="0.25">
      <c r="A21" s="1">
        <v>9.5</v>
      </c>
      <c r="B21" s="1">
        <v>9.3000000000000007</v>
      </c>
      <c r="C21" s="1">
        <f t="shared" si="0"/>
        <v>0.19999999999999929</v>
      </c>
      <c r="D21" s="1">
        <f t="shared" si="1"/>
        <v>2.1052631578947296</v>
      </c>
      <c r="E21">
        <v>0.12</v>
      </c>
    </row>
    <row r="22" spans="1:5" x14ac:dyDescent="0.25">
      <c r="A22" s="1">
        <v>10</v>
      </c>
      <c r="B22" s="1">
        <v>9.8000000000000007</v>
      </c>
      <c r="C22" s="1">
        <f t="shared" si="0"/>
        <v>0.19999999999999929</v>
      </c>
      <c r="D22" s="1">
        <f t="shared" si="1"/>
        <v>1.9999999999999927</v>
      </c>
      <c r="E22">
        <v>0.12</v>
      </c>
    </row>
    <row r="23" spans="1:5" x14ac:dyDescent="0.25">
      <c r="A23" s="1">
        <v>10.5</v>
      </c>
      <c r="B23" s="1">
        <v>10.31</v>
      </c>
      <c r="C23" s="1">
        <f t="shared" si="0"/>
        <v>0.1899999999999995</v>
      </c>
      <c r="D23" s="1">
        <f t="shared" si="1"/>
        <v>1.8095238095238046</v>
      </c>
      <c r="E23">
        <v>0.12</v>
      </c>
    </row>
    <row r="24" spans="1:5" x14ac:dyDescent="0.25">
      <c r="A24" s="1">
        <v>11</v>
      </c>
      <c r="B24" s="1">
        <v>10.8</v>
      </c>
      <c r="C24" s="1">
        <f t="shared" si="0"/>
        <v>0.19999999999999929</v>
      </c>
      <c r="D24" s="1">
        <f t="shared" si="1"/>
        <v>1.8181818181818119</v>
      </c>
      <c r="E24">
        <v>0.12</v>
      </c>
    </row>
    <row r="25" spans="1:5" x14ac:dyDescent="0.25">
      <c r="A25" s="1">
        <v>11.5</v>
      </c>
      <c r="B25" s="1">
        <v>11.32</v>
      </c>
      <c r="C25" s="1">
        <f t="shared" si="0"/>
        <v>0.17999999999999972</v>
      </c>
      <c r="D25" s="1">
        <f t="shared" si="1"/>
        <v>1.5652173913043455</v>
      </c>
      <c r="E25">
        <v>0.12</v>
      </c>
    </row>
    <row r="26" spans="1:5" x14ac:dyDescent="0.25">
      <c r="A26" s="1">
        <v>12</v>
      </c>
      <c r="B26" s="1">
        <v>11.83</v>
      </c>
      <c r="C26" s="1">
        <f t="shared" si="0"/>
        <v>0.16999999999999993</v>
      </c>
      <c r="D26" s="1">
        <f t="shared" si="1"/>
        <v>1.4166666666666661</v>
      </c>
      <c r="E26">
        <v>0.12</v>
      </c>
    </row>
  </sheetData>
  <pageMargins left="0.70078740157480324" right="0.70078740157480324" top="0.75196850393700787" bottom="0.75196850393700787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6DB45-F218-4CC6-9995-8E8E6C5EC720}">
  <dimension ref="A1:H26"/>
  <sheetViews>
    <sheetView workbookViewId="0">
      <selection activeCell="F2" sqref="F2:F26"/>
    </sheetView>
  </sheetViews>
  <sheetFormatPr defaultRowHeight="15" x14ac:dyDescent="0.25"/>
  <cols>
    <col min="1" max="1" width="18" bestFit="1" customWidth="1"/>
    <col min="2" max="2" width="17.85546875" bestFit="1" customWidth="1"/>
    <col min="3" max="3" width="18.42578125" bestFit="1" customWidth="1"/>
    <col min="4" max="4" width="18" bestFit="1" customWidth="1"/>
    <col min="6" max="7" width="27.5703125" bestFit="1" customWidth="1"/>
  </cols>
  <sheetData>
    <row r="1" spans="1:8" x14ac:dyDescent="0.25">
      <c r="A1" t="s">
        <v>0</v>
      </c>
      <c r="B1" t="s">
        <v>1</v>
      </c>
      <c r="C1" s="2" t="s">
        <v>4</v>
      </c>
      <c r="D1" s="2" t="s">
        <v>5</v>
      </c>
      <c r="E1" s="2" t="s">
        <v>10</v>
      </c>
      <c r="G1" s="2" t="s">
        <v>6</v>
      </c>
      <c r="H1" s="3">
        <f>AVERAGE(C2:C26)</f>
        <v>4.9999999999999829E-2</v>
      </c>
    </row>
    <row r="2" spans="1:8" x14ac:dyDescent="0.25">
      <c r="A2" s="1">
        <v>0.09</v>
      </c>
      <c r="B2" s="1">
        <v>0.09</v>
      </c>
      <c r="C2" s="1">
        <f t="shared" ref="C2:C26" si="0">ABS(B2-A2)</f>
        <v>0</v>
      </c>
      <c r="D2" s="1">
        <f>C2/A2*100</f>
        <v>0</v>
      </c>
      <c r="E2">
        <v>0.12</v>
      </c>
      <c r="F2" s="1">
        <v>1.5</v>
      </c>
      <c r="G2" s="2" t="s">
        <v>7</v>
      </c>
      <c r="H2" s="1">
        <f>AVERAGE(D2:D26)</f>
        <v>0.66869995038388941</v>
      </c>
    </row>
    <row r="3" spans="1:8" x14ac:dyDescent="0.25">
      <c r="A3" s="1">
        <v>0.5</v>
      </c>
      <c r="B3" s="1">
        <v>0.5</v>
      </c>
      <c r="C3" s="1">
        <f t="shared" si="0"/>
        <v>0</v>
      </c>
      <c r="D3" s="1">
        <f t="shared" ref="D3:D26" si="1">C3/A3*100</f>
        <v>0</v>
      </c>
      <c r="E3">
        <v>0.12</v>
      </c>
      <c r="F3" s="1">
        <v>1.5</v>
      </c>
    </row>
    <row r="4" spans="1:8" x14ac:dyDescent="0.25">
      <c r="A4" s="1">
        <v>1</v>
      </c>
      <c r="B4" s="1">
        <v>1.01</v>
      </c>
      <c r="C4" s="1">
        <f t="shared" si="0"/>
        <v>1.0000000000000009E-2</v>
      </c>
      <c r="D4" s="1">
        <f t="shared" si="1"/>
        <v>1.0000000000000009</v>
      </c>
      <c r="E4">
        <v>0.12</v>
      </c>
      <c r="F4" s="1">
        <v>1.5</v>
      </c>
    </row>
    <row r="5" spans="1:8" x14ac:dyDescent="0.25">
      <c r="A5" s="1">
        <v>1.5</v>
      </c>
      <c r="B5" s="1">
        <v>1.5</v>
      </c>
      <c r="C5" s="1">
        <f t="shared" si="0"/>
        <v>0</v>
      </c>
      <c r="D5" s="1">
        <f t="shared" si="1"/>
        <v>0</v>
      </c>
      <c r="E5">
        <v>0.12</v>
      </c>
      <c r="F5" s="1">
        <v>1.5</v>
      </c>
    </row>
    <row r="6" spans="1:8" x14ac:dyDescent="0.25">
      <c r="A6" s="1">
        <v>2</v>
      </c>
      <c r="B6" s="1">
        <v>2</v>
      </c>
      <c r="C6" s="1">
        <f t="shared" si="0"/>
        <v>0</v>
      </c>
      <c r="D6" s="1">
        <f t="shared" si="1"/>
        <v>0</v>
      </c>
      <c r="E6">
        <v>0.12</v>
      </c>
      <c r="F6" s="1">
        <v>1.5</v>
      </c>
    </row>
    <row r="7" spans="1:8" x14ac:dyDescent="0.25">
      <c r="A7" s="1">
        <v>2.5</v>
      </c>
      <c r="B7" s="1">
        <v>2.5099999999999998</v>
      </c>
      <c r="C7" s="1">
        <f t="shared" si="0"/>
        <v>9.9999999999997868E-3</v>
      </c>
      <c r="D7" s="1">
        <f t="shared" si="1"/>
        <v>0.39999999999999153</v>
      </c>
      <c r="E7">
        <v>0.12</v>
      </c>
      <c r="F7" s="1">
        <v>1.5</v>
      </c>
    </row>
    <row r="8" spans="1:8" x14ac:dyDescent="0.25">
      <c r="A8" s="1">
        <v>3</v>
      </c>
      <c r="B8" s="1">
        <v>2.98</v>
      </c>
      <c r="C8" s="1">
        <f t="shared" si="0"/>
        <v>2.0000000000000018E-2</v>
      </c>
      <c r="D8" s="1">
        <f t="shared" si="1"/>
        <v>0.66666666666666718</v>
      </c>
      <c r="E8">
        <v>0.12</v>
      </c>
      <c r="F8" s="1">
        <v>1.5</v>
      </c>
    </row>
    <row r="9" spans="1:8" x14ac:dyDescent="0.25">
      <c r="A9" s="1">
        <v>3.5</v>
      </c>
      <c r="B9" s="1">
        <v>3.49</v>
      </c>
      <c r="C9" s="1">
        <f t="shared" si="0"/>
        <v>9.9999999999997868E-3</v>
      </c>
      <c r="D9" s="1">
        <f t="shared" si="1"/>
        <v>0.28571428571427965</v>
      </c>
      <c r="E9">
        <v>0.12</v>
      </c>
      <c r="F9" s="1">
        <v>1.5</v>
      </c>
    </row>
    <row r="10" spans="1:8" x14ac:dyDescent="0.25">
      <c r="A10" s="1">
        <v>4</v>
      </c>
      <c r="B10" s="1">
        <v>3.97</v>
      </c>
      <c r="C10" s="1">
        <f t="shared" si="0"/>
        <v>2.9999999999999805E-2</v>
      </c>
      <c r="D10" s="1">
        <f t="shared" si="1"/>
        <v>0.74999999999999512</v>
      </c>
      <c r="E10">
        <v>0.12</v>
      </c>
      <c r="F10" s="1">
        <v>1.5</v>
      </c>
    </row>
    <row r="11" spans="1:8" x14ac:dyDescent="0.25">
      <c r="A11" s="1">
        <v>4.5</v>
      </c>
      <c r="B11" s="1">
        <v>4.49</v>
      </c>
      <c r="C11" s="1">
        <f t="shared" si="0"/>
        <v>9.9999999999997868E-3</v>
      </c>
      <c r="D11" s="1">
        <f t="shared" si="1"/>
        <v>0.22222222222221749</v>
      </c>
      <c r="E11">
        <v>0.12</v>
      </c>
      <c r="F11" s="1">
        <v>1.5</v>
      </c>
    </row>
    <row r="12" spans="1:8" x14ac:dyDescent="0.25">
      <c r="A12" s="1">
        <v>5</v>
      </c>
      <c r="B12" s="1">
        <v>4.97</v>
      </c>
      <c r="C12" s="1">
        <f t="shared" si="0"/>
        <v>3.0000000000000249E-2</v>
      </c>
      <c r="D12" s="1">
        <f t="shared" si="1"/>
        <v>0.60000000000000497</v>
      </c>
      <c r="E12">
        <v>0.12</v>
      </c>
      <c r="F12" s="1">
        <v>1.5</v>
      </c>
    </row>
    <row r="13" spans="1:8" x14ac:dyDescent="0.25">
      <c r="A13" s="1">
        <v>5.5</v>
      </c>
      <c r="B13" s="1">
        <v>5.46</v>
      </c>
      <c r="C13" s="1">
        <f t="shared" si="0"/>
        <v>4.0000000000000036E-2</v>
      </c>
      <c r="D13" s="1">
        <f t="shared" si="1"/>
        <v>0.72727272727272785</v>
      </c>
      <c r="E13">
        <v>0.12</v>
      </c>
      <c r="F13" s="1">
        <v>1.5</v>
      </c>
    </row>
    <row r="14" spans="1:8" x14ac:dyDescent="0.25">
      <c r="A14" s="1">
        <v>6</v>
      </c>
      <c r="B14" s="1">
        <v>5.94</v>
      </c>
      <c r="C14" s="1">
        <f t="shared" si="0"/>
        <v>5.9999999999999609E-2</v>
      </c>
      <c r="D14" s="1">
        <f t="shared" si="1"/>
        <v>0.99999999999999345</v>
      </c>
      <c r="E14">
        <v>0.12</v>
      </c>
      <c r="F14" s="1">
        <v>1.5</v>
      </c>
    </row>
    <row r="15" spans="1:8" x14ac:dyDescent="0.25">
      <c r="A15" s="1">
        <v>6.5</v>
      </c>
      <c r="B15" s="1">
        <v>6.45</v>
      </c>
      <c r="C15" s="1">
        <f t="shared" si="0"/>
        <v>4.9999999999999822E-2</v>
      </c>
      <c r="D15" s="1">
        <f t="shared" si="1"/>
        <v>0.7692307692307665</v>
      </c>
      <c r="E15">
        <v>0.12</v>
      </c>
      <c r="F15" s="1">
        <v>1.5</v>
      </c>
    </row>
    <row r="16" spans="1:8" x14ac:dyDescent="0.25">
      <c r="A16" s="1">
        <v>7</v>
      </c>
      <c r="B16" s="1">
        <v>6.94</v>
      </c>
      <c r="C16" s="1">
        <f t="shared" si="0"/>
        <v>5.9999999999999609E-2</v>
      </c>
      <c r="D16" s="1">
        <f t="shared" si="1"/>
        <v>0.85714285714285166</v>
      </c>
      <c r="E16">
        <v>0.12</v>
      </c>
      <c r="F16" s="1">
        <v>1.5</v>
      </c>
    </row>
    <row r="17" spans="1:6" x14ac:dyDescent="0.25">
      <c r="A17" s="1">
        <v>7.5</v>
      </c>
      <c r="B17" s="1">
        <v>7.45</v>
      </c>
      <c r="C17" s="1">
        <f t="shared" si="0"/>
        <v>4.9999999999999822E-2</v>
      </c>
      <c r="D17" s="1">
        <f t="shared" si="1"/>
        <v>0.6666666666666643</v>
      </c>
      <c r="E17">
        <v>0.12</v>
      </c>
      <c r="F17" s="1">
        <v>1.5</v>
      </c>
    </row>
    <row r="18" spans="1:6" x14ac:dyDescent="0.25">
      <c r="A18" s="1">
        <v>8</v>
      </c>
      <c r="B18" s="1">
        <v>7.92</v>
      </c>
      <c r="C18" s="1">
        <f t="shared" si="0"/>
        <v>8.0000000000000071E-2</v>
      </c>
      <c r="D18" s="1">
        <f t="shared" si="1"/>
        <v>1.0000000000000009</v>
      </c>
      <c r="E18">
        <v>0.12</v>
      </c>
      <c r="F18" s="1">
        <v>1.5</v>
      </c>
    </row>
    <row r="19" spans="1:6" x14ac:dyDescent="0.25">
      <c r="A19" s="1">
        <v>8.5</v>
      </c>
      <c r="B19" s="1">
        <v>8.41</v>
      </c>
      <c r="C19" s="1">
        <f t="shared" si="0"/>
        <v>8.9999999999999858E-2</v>
      </c>
      <c r="D19" s="1">
        <f t="shared" si="1"/>
        <v>1.0588235294117632</v>
      </c>
      <c r="E19">
        <v>0.12</v>
      </c>
      <c r="F19" s="1">
        <v>1.5</v>
      </c>
    </row>
    <row r="20" spans="1:6" x14ac:dyDescent="0.25">
      <c r="A20" s="1">
        <v>9</v>
      </c>
      <c r="B20" s="1">
        <v>8.9</v>
      </c>
      <c r="C20" s="1">
        <f t="shared" si="0"/>
        <v>9.9999999999999645E-2</v>
      </c>
      <c r="D20" s="1">
        <f t="shared" si="1"/>
        <v>1.1111111111111072</v>
      </c>
      <c r="E20">
        <v>0.12</v>
      </c>
      <c r="F20" s="1">
        <v>1.5</v>
      </c>
    </row>
    <row r="21" spans="1:6" x14ac:dyDescent="0.25">
      <c r="A21" s="1">
        <v>9.5</v>
      </c>
      <c r="B21" s="1">
        <v>9.41</v>
      </c>
      <c r="C21" s="1">
        <f t="shared" si="0"/>
        <v>8.9999999999999858E-2</v>
      </c>
      <c r="D21" s="1">
        <f t="shared" si="1"/>
        <v>0.94736842105263008</v>
      </c>
      <c r="E21">
        <v>0.12</v>
      </c>
      <c r="F21" s="1">
        <v>1.5</v>
      </c>
    </row>
    <row r="22" spans="1:6" x14ac:dyDescent="0.25">
      <c r="A22" s="1">
        <v>10</v>
      </c>
      <c r="B22" s="1">
        <v>9.9</v>
      </c>
      <c r="C22" s="1">
        <f t="shared" si="0"/>
        <v>9.9999999999999645E-2</v>
      </c>
      <c r="D22" s="1">
        <f t="shared" si="1"/>
        <v>0.99999999999999634</v>
      </c>
      <c r="E22">
        <v>0.12</v>
      </c>
      <c r="F22" s="1">
        <v>1.5</v>
      </c>
    </row>
    <row r="23" spans="1:6" x14ac:dyDescent="0.25">
      <c r="A23" s="1">
        <v>10.5</v>
      </c>
      <c r="B23" s="1">
        <v>10.4</v>
      </c>
      <c r="C23" s="1">
        <f t="shared" si="0"/>
        <v>9.9999999999999645E-2</v>
      </c>
      <c r="D23" s="1">
        <f t="shared" si="1"/>
        <v>0.952380952380949</v>
      </c>
      <c r="E23">
        <v>0.12</v>
      </c>
      <c r="F23" s="1">
        <v>1.5</v>
      </c>
    </row>
    <row r="24" spans="1:6" x14ac:dyDescent="0.25">
      <c r="A24" s="1">
        <v>11</v>
      </c>
      <c r="B24" s="1">
        <v>10.89</v>
      </c>
      <c r="C24" s="1">
        <f t="shared" si="0"/>
        <v>0.10999999999999943</v>
      </c>
      <c r="D24" s="1">
        <f t="shared" si="1"/>
        <v>0.99999999999999478</v>
      </c>
      <c r="E24">
        <v>0.12</v>
      </c>
      <c r="F24" s="1">
        <v>1.5</v>
      </c>
    </row>
    <row r="25" spans="1:6" x14ac:dyDescent="0.25">
      <c r="A25" s="1">
        <v>11.5</v>
      </c>
      <c r="B25" s="1">
        <v>11.4</v>
      </c>
      <c r="C25" s="1">
        <f t="shared" si="0"/>
        <v>9.9999999999999645E-2</v>
      </c>
      <c r="D25" s="1">
        <f t="shared" si="1"/>
        <v>0.86956521739130122</v>
      </c>
      <c r="E25">
        <v>0.12</v>
      </c>
      <c r="F25" s="1">
        <v>1.5</v>
      </c>
    </row>
    <row r="26" spans="1:6" x14ac:dyDescent="0.25">
      <c r="A26" s="1">
        <v>12</v>
      </c>
      <c r="B26" s="1">
        <v>11.9</v>
      </c>
      <c r="C26" s="1">
        <f t="shared" si="0"/>
        <v>9.9999999999999645E-2</v>
      </c>
      <c r="D26" s="1">
        <f t="shared" si="1"/>
        <v>0.83333333333333037</v>
      </c>
      <c r="E26">
        <v>0.12</v>
      </c>
      <c r="F26" s="1">
        <v>1.5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0F3A8-A9CA-4614-A852-2CAAE460133C}">
  <dimension ref="A1:H26"/>
  <sheetViews>
    <sheetView workbookViewId="0">
      <selection activeCell="H6" sqref="H6"/>
    </sheetView>
  </sheetViews>
  <sheetFormatPr defaultRowHeight="15" x14ac:dyDescent="0.25"/>
  <cols>
    <col min="1" max="1" width="18" bestFit="1" customWidth="1"/>
    <col min="2" max="2" width="18.42578125" bestFit="1" customWidth="1"/>
    <col min="3" max="3" width="18.5703125" bestFit="1" customWidth="1"/>
    <col min="4" max="4" width="18.42578125" bestFit="1" customWidth="1"/>
    <col min="5" max="5" width="18" bestFit="1" customWidth="1"/>
    <col min="7" max="7" width="27.5703125" bestFit="1" customWidth="1"/>
  </cols>
  <sheetData>
    <row r="1" spans="1:8" x14ac:dyDescent="0.25">
      <c r="A1" s="2" t="s">
        <v>2</v>
      </c>
      <c r="B1" s="2" t="s">
        <v>9</v>
      </c>
      <c r="C1" s="2" t="s">
        <v>8</v>
      </c>
      <c r="D1" s="2" t="s">
        <v>11</v>
      </c>
      <c r="E1" s="2" t="s">
        <v>5</v>
      </c>
      <c r="F1" s="2" t="s">
        <v>10</v>
      </c>
      <c r="G1" s="2" t="s">
        <v>6</v>
      </c>
      <c r="H1" s="3">
        <f>AVERAGE(D2:D22)</f>
        <v>0.35857142857142837</v>
      </c>
    </row>
    <row r="2" spans="1:8" x14ac:dyDescent="0.25">
      <c r="A2" s="1">
        <v>0.08</v>
      </c>
      <c r="B2" s="5">
        <v>12</v>
      </c>
      <c r="C2" s="4">
        <v>12.11</v>
      </c>
      <c r="D2" s="1">
        <f t="shared" ref="D2:D22" si="0">ABS(C2-B2)</f>
        <v>0.10999999999999943</v>
      </c>
      <c r="E2" s="1">
        <f>D2/B2*100</f>
        <v>0.91666666666666197</v>
      </c>
      <c r="F2" s="1">
        <v>0.3</v>
      </c>
      <c r="G2" s="2" t="s">
        <v>7</v>
      </c>
      <c r="H2" s="1">
        <f>AVERAGE(E2:E22)</f>
        <v>3.265748635806919</v>
      </c>
    </row>
    <row r="3" spans="1:8" x14ac:dyDescent="0.25">
      <c r="A3" s="1">
        <v>0.5</v>
      </c>
      <c r="B3" s="5">
        <v>11.9</v>
      </c>
      <c r="C3" s="1">
        <v>12.07</v>
      </c>
      <c r="D3" s="1">
        <f t="shared" si="0"/>
        <v>0.16999999999999993</v>
      </c>
      <c r="E3" s="1">
        <f t="shared" ref="E3:E22" si="1">D3/B3*100</f>
        <v>1.4285714285714279</v>
      </c>
      <c r="F3" s="1">
        <v>0.3</v>
      </c>
      <c r="G3" s="2" t="s">
        <v>10</v>
      </c>
      <c r="H3" s="1">
        <f>MAX(D2:D22)</f>
        <v>0.55000000000000071</v>
      </c>
    </row>
    <row r="4" spans="1:8" x14ac:dyDescent="0.25">
      <c r="A4" s="1">
        <v>1</v>
      </c>
      <c r="B4" s="5">
        <v>11.8</v>
      </c>
      <c r="C4" s="1">
        <v>12</v>
      </c>
      <c r="D4" s="1">
        <f t="shared" si="0"/>
        <v>0.19999999999999929</v>
      </c>
      <c r="E4" s="1">
        <f t="shared" si="1"/>
        <v>1.6949152542372818</v>
      </c>
      <c r="F4" s="1">
        <v>0.3</v>
      </c>
      <c r="G4" s="2" t="s">
        <v>12</v>
      </c>
    </row>
    <row r="5" spans="1:8" x14ac:dyDescent="0.25">
      <c r="A5" s="1">
        <v>1.5</v>
      </c>
      <c r="B5" s="5">
        <v>11.8</v>
      </c>
      <c r="C5" s="1">
        <v>11.97</v>
      </c>
      <c r="D5" s="1">
        <f t="shared" si="0"/>
        <v>0.16999999999999993</v>
      </c>
      <c r="E5" s="1">
        <f t="shared" si="1"/>
        <v>1.4406779661016942</v>
      </c>
      <c r="F5" s="1">
        <v>0.3</v>
      </c>
      <c r="H5" s="1">
        <f>C2-C22</f>
        <v>1.1799999999999997</v>
      </c>
    </row>
    <row r="6" spans="1:8" x14ac:dyDescent="0.25">
      <c r="A6" s="1">
        <v>2</v>
      </c>
      <c r="B6" s="5">
        <v>11.6</v>
      </c>
      <c r="C6" s="1">
        <v>11.88</v>
      </c>
      <c r="D6" s="1">
        <f t="shared" si="0"/>
        <v>0.28000000000000114</v>
      </c>
      <c r="E6" s="1">
        <f t="shared" si="1"/>
        <v>2.413793103448286</v>
      </c>
      <c r="F6" s="1">
        <v>0.3</v>
      </c>
    </row>
    <row r="7" spans="1:8" x14ac:dyDescent="0.25">
      <c r="A7" s="1">
        <v>2.5</v>
      </c>
      <c r="B7" s="5">
        <v>11.6</v>
      </c>
      <c r="C7" s="1">
        <v>11.76</v>
      </c>
      <c r="D7" s="1">
        <f t="shared" si="0"/>
        <v>0.16000000000000014</v>
      </c>
      <c r="E7" s="1">
        <f t="shared" si="1"/>
        <v>1.3793103448275874</v>
      </c>
      <c r="F7" s="1">
        <v>0.3</v>
      </c>
    </row>
    <row r="8" spans="1:8" x14ac:dyDescent="0.25">
      <c r="A8" s="1">
        <v>3</v>
      </c>
      <c r="B8" s="5">
        <v>11.5</v>
      </c>
      <c r="C8" s="1">
        <v>11.74</v>
      </c>
      <c r="D8" s="1">
        <f t="shared" si="0"/>
        <v>0.24000000000000021</v>
      </c>
      <c r="E8" s="1">
        <f t="shared" si="1"/>
        <v>2.0869565217391322</v>
      </c>
      <c r="F8" s="1">
        <v>0.3</v>
      </c>
    </row>
    <row r="9" spans="1:8" x14ac:dyDescent="0.25">
      <c r="A9" s="1">
        <v>3.5</v>
      </c>
      <c r="B9" s="5">
        <v>11.5</v>
      </c>
      <c r="C9" s="1">
        <v>11.72</v>
      </c>
      <c r="D9" s="1">
        <f t="shared" si="0"/>
        <v>0.22000000000000064</v>
      </c>
      <c r="E9" s="1">
        <f t="shared" si="1"/>
        <v>1.913043478260875</v>
      </c>
      <c r="F9" s="1">
        <v>0.3</v>
      </c>
    </row>
    <row r="10" spans="1:8" x14ac:dyDescent="0.25">
      <c r="A10" s="1">
        <v>4</v>
      </c>
      <c r="B10" s="5">
        <v>11.4</v>
      </c>
      <c r="C10" s="1">
        <v>11.68</v>
      </c>
      <c r="D10" s="1">
        <f t="shared" si="0"/>
        <v>0.27999999999999936</v>
      </c>
      <c r="E10" s="1">
        <f t="shared" si="1"/>
        <v>2.4561403508771873</v>
      </c>
      <c r="F10" s="1">
        <v>0.3</v>
      </c>
    </row>
    <row r="11" spans="1:8" x14ac:dyDescent="0.25">
      <c r="A11" s="1">
        <v>4.5</v>
      </c>
      <c r="B11" s="5">
        <v>11.3</v>
      </c>
      <c r="C11" s="1">
        <v>11.66</v>
      </c>
      <c r="D11" s="1">
        <f t="shared" si="0"/>
        <v>0.35999999999999943</v>
      </c>
      <c r="E11" s="1">
        <f t="shared" si="1"/>
        <v>3.185840707964597</v>
      </c>
      <c r="F11" s="1">
        <v>0.3</v>
      </c>
    </row>
    <row r="12" spans="1:8" x14ac:dyDescent="0.25">
      <c r="A12" s="1">
        <v>5</v>
      </c>
      <c r="B12" s="5">
        <v>11.3</v>
      </c>
      <c r="C12" s="1">
        <v>11.6</v>
      </c>
      <c r="D12" s="1">
        <f t="shared" si="0"/>
        <v>0.29999999999999893</v>
      </c>
      <c r="E12" s="1">
        <f t="shared" si="1"/>
        <v>2.6548672566371585</v>
      </c>
      <c r="F12" s="1">
        <v>0.3</v>
      </c>
    </row>
    <row r="13" spans="1:8" x14ac:dyDescent="0.25">
      <c r="A13" s="1">
        <v>5.5</v>
      </c>
      <c r="B13" s="5">
        <v>11.1</v>
      </c>
      <c r="C13" s="1">
        <v>11.58</v>
      </c>
      <c r="D13" s="1">
        <f t="shared" si="0"/>
        <v>0.48000000000000043</v>
      </c>
      <c r="E13" s="1">
        <f t="shared" si="1"/>
        <v>4.3243243243243281</v>
      </c>
      <c r="F13" s="1">
        <v>0.3</v>
      </c>
    </row>
    <row r="14" spans="1:8" x14ac:dyDescent="0.25">
      <c r="A14" s="1">
        <v>6</v>
      </c>
      <c r="B14" s="5">
        <v>11</v>
      </c>
      <c r="C14" s="1">
        <v>11.52</v>
      </c>
      <c r="D14" s="1">
        <f t="shared" si="0"/>
        <v>0.51999999999999957</v>
      </c>
      <c r="E14" s="1">
        <f t="shared" si="1"/>
        <v>4.727272727272724</v>
      </c>
      <c r="F14" s="1">
        <v>0.3</v>
      </c>
    </row>
    <row r="15" spans="1:8" x14ac:dyDescent="0.25">
      <c r="A15" s="1">
        <v>6.5</v>
      </c>
      <c r="B15" s="5">
        <v>11</v>
      </c>
      <c r="C15" s="1">
        <v>11.43</v>
      </c>
      <c r="D15" s="1">
        <f t="shared" si="0"/>
        <v>0.42999999999999972</v>
      </c>
      <c r="E15" s="1">
        <f t="shared" si="1"/>
        <v>3.9090909090909065</v>
      </c>
      <c r="F15" s="1">
        <v>0.3</v>
      </c>
    </row>
    <row r="16" spans="1:8" x14ac:dyDescent="0.25">
      <c r="A16" s="1">
        <v>7</v>
      </c>
      <c r="B16" s="5">
        <v>10.9</v>
      </c>
      <c r="C16" s="1">
        <v>11.37</v>
      </c>
      <c r="D16" s="1">
        <f t="shared" si="0"/>
        <v>0.46999999999999886</v>
      </c>
      <c r="E16" s="1">
        <f t="shared" si="1"/>
        <v>4.311926605504576</v>
      </c>
      <c r="F16" s="1">
        <v>0.3</v>
      </c>
    </row>
    <row r="17" spans="1:6" x14ac:dyDescent="0.25">
      <c r="A17" s="1">
        <v>7.5</v>
      </c>
      <c r="B17" s="5">
        <v>10.8</v>
      </c>
      <c r="C17" s="1">
        <v>11.26</v>
      </c>
      <c r="D17" s="1">
        <f t="shared" si="0"/>
        <v>0.45999999999999908</v>
      </c>
      <c r="E17" s="1">
        <f t="shared" si="1"/>
        <v>4.2592592592592498</v>
      </c>
      <c r="F17" s="1">
        <v>0.3</v>
      </c>
    </row>
    <row r="18" spans="1:6" x14ac:dyDescent="0.25">
      <c r="A18" s="1">
        <v>8</v>
      </c>
      <c r="B18" s="5">
        <v>10.7</v>
      </c>
      <c r="C18" s="1">
        <v>11.25</v>
      </c>
      <c r="D18" s="1">
        <f t="shared" si="0"/>
        <v>0.55000000000000071</v>
      </c>
      <c r="E18" s="1">
        <f t="shared" si="1"/>
        <v>5.140186915887857</v>
      </c>
      <c r="F18" s="1">
        <v>0.3</v>
      </c>
    </row>
    <row r="19" spans="1:6" x14ac:dyDescent="0.25">
      <c r="A19" s="1">
        <v>8.5</v>
      </c>
      <c r="B19" s="5">
        <v>10.6</v>
      </c>
      <c r="C19" s="1">
        <v>11.11</v>
      </c>
      <c r="D19" s="1">
        <f t="shared" si="0"/>
        <v>0.50999999999999979</v>
      </c>
      <c r="E19" s="1">
        <f t="shared" si="1"/>
        <v>4.811320754716979</v>
      </c>
      <c r="F19" s="1">
        <v>0.3</v>
      </c>
    </row>
    <row r="20" spans="1:6" x14ac:dyDescent="0.25">
      <c r="A20" s="1">
        <v>9</v>
      </c>
      <c r="B20" s="5">
        <v>10.5</v>
      </c>
      <c r="C20" s="1">
        <v>11.05</v>
      </c>
      <c r="D20" s="1">
        <f t="shared" si="0"/>
        <v>0.55000000000000071</v>
      </c>
      <c r="E20" s="1">
        <f t="shared" si="1"/>
        <v>5.2380952380952452</v>
      </c>
      <c r="F20" s="1">
        <v>0.3</v>
      </c>
    </row>
    <row r="21" spans="1:6" x14ac:dyDescent="0.25">
      <c r="A21" s="1">
        <v>9.5</v>
      </c>
      <c r="B21" s="5">
        <v>10.4</v>
      </c>
      <c r="C21" s="1">
        <v>10.94</v>
      </c>
      <c r="D21" s="1">
        <f t="shared" si="0"/>
        <v>0.53999999999999915</v>
      </c>
      <c r="E21" s="1">
        <f t="shared" si="1"/>
        <v>5.1923076923076845</v>
      </c>
      <c r="F21" s="1">
        <v>0.3</v>
      </c>
    </row>
    <row r="22" spans="1:6" x14ac:dyDescent="0.25">
      <c r="A22" s="1">
        <v>10</v>
      </c>
      <c r="B22" s="5">
        <v>10.4</v>
      </c>
      <c r="C22" s="1">
        <v>10.93</v>
      </c>
      <c r="D22" s="1">
        <f t="shared" si="0"/>
        <v>0.52999999999999936</v>
      </c>
      <c r="E22" s="1">
        <f t="shared" si="1"/>
        <v>5.0961538461538396</v>
      </c>
      <c r="F22" s="1">
        <v>0.3</v>
      </c>
    </row>
    <row r="23" spans="1:6" x14ac:dyDescent="0.25">
      <c r="D23" s="1"/>
      <c r="E23" s="1"/>
    </row>
    <row r="24" spans="1:6" x14ac:dyDescent="0.25">
      <c r="D24" s="1"/>
      <c r="E24" s="1"/>
    </row>
    <row r="25" spans="1:6" x14ac:dyDescent="0.25">
      <c r="D25" s="1"/>
      <c r="E25" s="1"/>
    </row>
    <row r="26" spans="1:6" x14ac:dyDescent="0.25">
      <c r="D26" s="1"/>
      <c r="E26" s="1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1D5C4-E3BD-4F90-93ED-995CD220A6B7}">
  <dimension ref="A1:I22"/>
  <sheetViews>
    <sheetView workbookViewId="0">
      <selection activeCell="G2" sqref="G2:G22"/>
    </sheetView>
  </sheetViews>
  <sheetFormatPr defaultRowHeight="15" x14ac:dyDescent="0.25"/>
  <cols>
    <col min="1" max="1" width="18" bestFit="1" customWidth="1"/>
    <col min="2" max="2" width="18.42578125" bestFit="1" customWidth="1"/>
    <col min="3" max="3" width="18.5703125" bestFit="1" customWidth="1"/>
    <col min="4" max="4" width="18.42578125" bestFit="1" customWidth="1"/>
    <col min="5" max="5" width="18" bestFit="1" customWidth="1"/>
    <col min="7" max="8" width="27.5703125" bestFit="1" customWidth="1"/>
  </cols>
  <sheetData>
    <row r="1" spans="1:9" x14ac:dyDescent="0.25">
      <c r="A1" s="2" t="s">
        <v>2</v>
      </c>
      <c r="B1" s="2" t="s">
        <v>9</v>
      </c>
      <c r="C1" s="2" t="s">
        <v>8</v>
      </c>
      <c r="D1" s="2" t="s">
        <v>11</v>
      </c>
      <c r="E1" s="2" t="s">
        <v>5</v>
      </c>
      <c r="F1" s="2" t="s">
        <v>10</v>
      </c>
      <c r="H1" s="2" t="s">
        <v>6</v>
      </c>
      <c r="I1" s="3">
        <f>AVERAGE(D2:D22)</f>
        <v>0.12238095238095256</v>
      </c>
    </row>
    <row r="2" spans="1:9" x14ac:dyDescent="0.25">
      <c r="A2" s="1">
        <v>0.08</v>
      </c>
      <c r="B2">
        <v>12</v>
      </c>
      <c r="C2" s="2">
        <v>11.78</v>
      </c>
      <c r="D2" s="1">
        <f t="shared" ref="D2:D22" si="0">ABS(C2-B2)</f>
        <v>0.22000000000000064</v>
      </c>
      <c r="E2" s="1">
        <f>D2/B2*100</f>
        <v>1.8333333333333386</v>
      </c>
      <c r="F2" s="1">
        <v>0.3</v>
      </c>
      <c r="G2" s="1">
        <v>3</v>
      </c>
      <c r="H2" s="2" t="s">
        <v>7</v>
      </c>
      <c r="I2" s="1">
        <f>AVERAGE(E2:E22)</f>
        <v>1.1142202869489173</v>
      </c>
    </row>
    <row r="3" spans="1:9" x14ac:dyDescent="0.25">
      <c r="A3" s="1">
        <v>0.5</v>
      </c>
      <c r="B3">
        <v>11.9</v>
      </c>
      <c r="C3">
        <v>11.74</v>
      </c>
      <c r="D3" s="1">
        <f t="shared" si="0"/>
        <v>0.16000000000000014</v>
      </c>
      <c r="E3" s="1">
        <f t="shared" ref="E3:E22" si="1">D3/B3*100</f>
        <v>1.3445378151260516</v>
      </c>
      <c r="F3" s="1">
        <v>0.3</v>
      </c>
      <c r="G3" s="1">
        <v>3</v>
      </c>
    </row>
    <row r="4" spans="1:9" x14ac:dyDescent="0.25">
      <c r="A4" s="1">
        <v>1</v>
      </c>
      <c r="B4">
        <v>11.8</v>
      </c>
      <c r="C4">
        <v>11.69</v>
      </c>
      <c r="D4" s="1">
        <f t="shared" si="0"/>
        <v>0.11000000000000121</v>
      </c>
      <c r="E4" s="1">
        <f t="shared" si="1"/>
        <v>0.93220338983051854</v>
      </c>
      <c r="F4" s="1">
        <v>0.3</v>
      </c>
      <c r="G4" s="1">
        <v>3</v>
      </c>
    </row>
    <row r="5" spans="1:9" x14ac:dyDescent="0.25">
      <c r="A5" s="1">
        <v>1.5</v>
      </c>
      <c r="B5">
        <v>11.8</v>
      </c>
      <c r="C5">
        <v>11.64</v>
      </c>
      <c r="D5" s="1">
        <f t="shared" si="0"/>
        <v>0.16000000000000014</v>
      </c>
      <c r="E5" s="1">
        <f t="shared" si="1"/>
        <v>1.3559322033898318</v>
      </c>
      <c r="F5" s="1">
        <v>0.3</v>
      </c>
      <c r="G5" s="1">
        <v>3</v>
      </c>
    </row>
    <row r="6" spans="1:9" x14ac:dyDescent="0.25">
      <c r="A6" s="1">
        <v>2</v>
      </c>
      <c r="B6">
        <v>11.6</v>
      </c>
      <c r="C6">
        <v>11.59</v>
      </c>
      <c r="D6" s="1">
        <f t="shared" si="0"/>
        <v>9.9999999999997868E-3</v>
      </c>
      <c r="E6" s="1">
        <f t="shared" si="1"/>
        <v>8.6206896551722298E-2</v>
      </c>
      <c r="F6" s="1">
        <v>0.3</v>
      </c>
      <c r="G6" s="1">
        <v>3</v>
      </c>
    </row>
    <row r="7" spans="1:9" x14ac:dyDescent="0.25">
      <c r="A7" s="1">
        <v>2.5</v>
      </c>
      <c r="B7">
        <v>11.6</v>
      </c>
      <c r="C7">
        <v>11.54</v>
      </c>
      <c r="D7" s="1">
        <f t="shared" si="0"/>
        <v>6.0000000000000497E-2</v>
      </c>
      <c r="E7" s="1">
        <f t="shared" si="1"/>
        <v>0.51724137931034919</v>
      </c>
      <c r="F7" s="1">
        <v>0.3</v>
      </c>
      <c r="G7" s="1">
        <v>3</v>
      </c>
    </row>
    <row r="8" spans="1:9" x14ac:dyDescent="0.25">
      <c r="A8" s="1">
        <v>3</v>
      </c>
      <c r="B8">
        <v>11.5</v>
      </c>
      <c r="C8">
        <v>11.48</v>
      </c>
      <c r="D8" s="1">
        <f t="shared" si="0"/>
        <v>1.9999999999999574E-2</v>
      </c>
      <c r="E8" s="1">
        <f t="shared" si="1"/>
        <v>0.17391304347825717</v>
      </c>
      <c r="F8" s="1">
        <v>0.3</v>
      </c>
      <c r="G8" s="1">
        <v>3</v>
      </c>
    </row>
    <row r="9" spans="1:9" x14ac:dyDescent="0.25">
      <c r="A9" s="1">
        <v>3.5</v>
      </c>
      <c r="B9">
        <v>11.5</v>
      </c>
      <c r="C9">
        <v>11.44</v>
      </c>
      <c r="D9" s="1">
        <f t="shared" si="0"/>
        <v>6.0000000000000497E-2</v>
      </c>
      <c r="E9" s="1">
        <f t="shared" si="1"/>
        <v>0.52173913043478692</v>
      </c>
      <c r="F9" s="1">
        <v>0.3</v>
      </c>
      <c r="G9" s="1">
        <v>3</v>
      </c>
    </row>
    <row r="10" spans="1:9" x14ac:dyDescent="0.25">
      <c r="A10" s="1">
        <v>4</v>
      </c>
      <c r="B10">
        <v>11.4</v>
      </c>
      <c r="C10">
        <v>11.39</v>
      </c>
      <c r="D10" s="1">
        <f t="shared" si="0"/>
        <v>9.9999999999997868E-3</v>
      </c>
      <c r="E10" s="1">
        <f t="shared" si="1"/>
        <v>8.7719298245612157E-2</v>
      </c>
      <c r="F10" s="1">
        <v>0.3</v>
      </c>
      <c r="G10" s="1">
        <v>3</v>
      </c>
    </row>
    <row r="11" spans="1:9" x14ac:dyDescent="0.25">
      <c r="A11" s="1">
        <v>4.5</v>
      </c>
      <c r="B11">
        <v>11.3</v>
      </c>
      <c r="C11">
        <v>11.32</v>
      </c>
      <c r="D11" s="1">
        <f t="shared" si="0"/>
        <v>1.9999999999999574E-2</v>
      </c>
      <c r="E11" s="1">
        <f t="shared" si="1"/>
        <v>0.1769911504424741</v>
      </c>
      <c r="F11" s="1">
        <v>0.3</v>
      </c>
      <c r="G11" s="1">
        <v>3</v>
      </c>
    </row>
    <row r="12" spans="1:9" x14ac:dyDescent="0.25">
      <c r="A12" s="1">
        <v>5</v>
      </c>
      <c r="B12">
        <v>11.3</v>
      </c>
      <c r="C12">
        <v>11.28</v>
      </c>
      <c r="D12" s="1">
        <f t="shared" si="0"/>
        <v>2.000000000000135E-2</v>
      </c>
      <c r="E12" s="1">
        <f t="shared" si="1"/>
        <v>0.17699115044248981</v>
      </c>
      <c r="F12" s="1">
        <v>0.3</v>
      </c>
      <c r="G12" s="1">
        <v>3</v>
      </c>
    </row>
    <row r="13" spans="1:9" x14ac:dyDescent="0.25">
      <c r="A13" s="1">
        <v>5.5</v>
      </c>
      <c r="B13">
        <v>11.1</v>
      </c>
      <c r="C13">
        <v>11.2</v>
      </c>
      <c r="D13" s="1">
        <f t="shared" si="0"/>
        <v>9.9999999999999645E-2</v>
      </c>
      <c r="E13" s="1">
        <f t="shared" si="1"/>
        <v>0.90090090090089781</v>
      </c>
      <c r="F13" s="1">
        <v>0.3</v>
      </c>
      <c r="G13" s="1">
        <v>3</v>
      </c>
    </row>
    <row r="14" spans="1:9" x14ac:dyDescent="0.25">
      <c r="A14" s="1">
        <v>6</v>
      </c>
      <c r="B14">
        <v>11</v>
      </c>
      <c r="C14">
        <v>11.15</v>
      </c>
      <c r="D14" s="1">
        <f t="shared" si="0"/>
        <v>0.15000000000000036</v>
      </c>
      <c r="E14" s="1">
        <f t="shared" si="1"/>
        <v>1.3636363636363669</v>
      </c>
      <c r="F14" s="1">
        <v>0.3</v>
      </c>
      <c r="G14" s="1">
        <v>3</v>
      </c>
    </row>
    <row r="15" spans="1:9" x14ac:dyDescent="0.25">
      <c r="A15" s="1">
        <v>6.5</v>
      </c>
      <c r="B15">
        <v>11</v>
      </c>
      <c r="C15">
        <v>11.02</v>
      </c>
      <c r="D15" s="1">
        <f t="shared" si="0"/>
        <v>1.9999999999999574E-2</v>
      </c>
      <c r="E15" s="1">
        <f t="shared" si="1"/>
        <v>0.18181818181817794</v>
      </c>
      <c r="F15" s="1">
        <v>0.3</v>
      </c>
      <c r="G15" s="1">
        <v>3</v>
      </c>
    </row>
    <row r="16" spans="1:9" x14ac:dyDescent="0.25">
      <c r="A16" s="1">
        <v>7</v>
      </c>
      <c r="B16">
        <v>10.9</v>
      </c>
      <c r="C16">
        <v>10.97</v>
      </c>
      <c r="D16" s="1">
        <f t="shared" si="0"/>
        <v>7.0000000000000284E-2</v>
      </c>
      <c r="E16" s="1">
        <f t="shared" si="1"/>
        <v>0.64220183486238791</v>
      </c>
      <c r="F16" s="1">
        <v>0.3</v>
      </c>
      <c r="G16" s="1">
        <v>3</v>
      </c>
    </row>
    <row r="17" spans="1:7" x14ac:dyDescent="0.25">
      <c r="A17" s="1">
        <v>7.5</v>
      </c>
      <c r="B17">
        <v>10.8</v>
      </c>
      <c r="C17">
        <v>10.91</v>
      </c>
      <c r="D17" s="1">
        <f t="shared" si="0"/>
        <v>0.10999999999999943</v>
      </c>
      <c r="E17" s="1">
        <f t="shared" si="1"/>
        <v>1.0185185185185133</v>
      </c>
      <c r="F17" s="1">
        <v>0.3</v>
      </c>
      <c r="G17" s="1">
        <v>3</v>
      </c>
    </row>
    <row r="18" spans="1:7" x14ac:dyDescent="0.25">
      <c r="A18" s="1">
        <v>8</v>
      </c>
      <c r="B18">
        <v>10.7</v>
      </c>
      <c r="C18">
        <v>10.88</v>
      </c>
      <c r="D18" s="1">
        <f t="shared" si="0"/>
        <v>0.18000000000000149</v>
      </c>
      <c r="E18" s="1">
        <f t="shared" si="1"/>
        <v>1.6822429906542196</v>
      </c>
      <c r="F18" s="1">
        <v>0.3</v>
      </c>
      <c r="G18" s="1">
        <v>3</v>
      </c>
    </row>
    <row r="19" spans="1:7" x14ac:dyDescent="0.25">
      <c r="A19" s="1">
        <v>8.5</v>
      </c>
      <c r="B19">
        <v>10.6</v>
      </c>
      <c r="C19">
        <v>10.88</v>
      </c>
      <c r="D19" s="1">
        <f t="shared" si="0"/>
        <v>0.28000000000000114</v>
      </c>
      <c r="E19" s="1">
        <f t="shared" si="1"/>
        <v>2.6415094339622751</v>
      </c>
      <c r="F19" s="1">
        <v>0.3</v>
      </c>
      <c r="G19" s="1">
        <v>3</v>
      </c>
    </row>
    <row r="20" spans="1:7" x14ac:dyDescent="0.25">
      <c r="A20" s="1">
        <v>9</v>
      </c>
      <c r="B20">
        <v>10.5</v>
      </c>
      <c r="C20">
        <v>10.8</v>
      </c>
      <c r="D20" s="1">
        <f t="shared" si="0"/>
        <v>0.30000000000000071</v>
      </c>
      <c r="E20" s="1">
        <f t="shared" si="1"/>
        <v>2.8571428571428639</v>
      </c>
      <c r="F20" s="1">
        <v>0.3</v>
      </c>
      <c r="G20" s="1">
        <v>3</v>
      </c>
    </row>
    <row r="21" spans="1:7" x14ac:dyDescent="0.25">
      <c r="A21" s="1">
        <v>9.5</v>
      </c>
      <c r="B21">
        <v>10.4</v>
      </c>
      <c r="C21">
        <v>10.7</v>
      </c>
      <c r="D21" s="1">
        <f t="shared" si="0"/>
        <v>0.29999999999999893</v>
      </c>
      <c r="E21" s="1">
        <f t="shared" si="1"/>
        <v>2.8846153846153744</v>
      </c>
      <c r="F21" s="1">
        <v>0.3</v>
      </c>
      <c r="G21" s="1">
        <v>3</v>
      </c>
    </row>
    <row r="22" spans="1:7" x14ac:dyDescent="0.25">
      <c r="A22" s="1">
        <v>10</v>
      </c>
      <c r="B22">
        <v>10.4</v>
      </c>
      <c r="C22">
        <v>10.61</v>
      </c>
      <c r="D22" s="1">
        <f t="shared" si="0"/>
        <v>0.20999999999999908</v>
      </c>
      <c r="E22" s="1">
        <f t="shared" si="1"/>
        <v>2.0192307692307603</v>
      </c>
      <c r="F22" s="1">
        <v>0.3</v>
      </c>
      <c r="G22" s="1">
        <v>3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Listy</vt:lpstr>
      </vt:variant>
      <vt:variant>
        <vt:i4>4</vt:i4>
      </vt:variant>
      <vt:variant>
        <vt:lpstr>Grafy</vt:lpstr>
      </vt:variant>
      <vt:variant>
        <vt:i4>7</vt:i4>
      </vt:variant>
    </vt:vector>
  </HeadingPairs>
  <TitlesOfParts>
    <vt:vector size="11" baseType="lpstr">
      <vt:lpstr>mereni_proudu_1</vt:lpstr>
      <vt:lpstr>mereni_proudu_2</vt:lpstr>
      <vt:lpstr>napeti</vt:lpstr>
      <vt:lpstr>napeti_zkalibrovane</vt:lpstr>
      <vt:lpstr>Graf1</vt:lpstr>
      <vt:lpstr>Graf2</vt:lpstr>
      <vt:lpstr>Graf3</vt:lpstr>
      <vt:lpstr>Graf4</vt:lpstr>
      <vt:lpstr>Graf5</vt:lpstr>
      <vt:lpstr>Graf6</vt:lpstr>
      <vt:lpstr>Graf7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Šimon Brázda</cp:lastModifiedBy>
  <cp:revision>1</cp:revision>
  <dcterms:modified xsi:type="dcterms:W3CDTF">2021-05-03T19:52:29Z</dcterms:modified>
</cp:coreProperties>
</file>