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694\OneDrive - PNNL\Xe,Kr project\FuncNi-PYC XeKr separation\Ni-PYC and NH2_XeKr isotherms\"/>
    </mc:Choice>
  </mc:AlternateContent>
  <xr:revisionPtr revIDLastSave="12" documentId="8_{F290C84E-E115-442F-8690-EBCAAA87B60B}" xr6:coauthVersionLast="44" xr6:coauthVersionMax="44" xr10:uidLastSave="{85121D6C-3C75-468D-9FCB-F067359945E1}"/>
  <bookViews>
    <workbookView xWindow="-108" yWindow="-108" windowWidth="23256" windowHeight="12576" activeTab="2" xr2:uid="{00000000-000D-0000-FFFF-FFFF00000000}"/>
  </bookViews>
  <sheets>
    <sheet name="Ni-PYC Xe 278K" sheetId="2" r:id="rId1"/>
    <sheet name="Ni-PYC Xe 278K re" sheetId="5" r:id="rId2"/>
    <sheet name="Ni-PYC Xe 278K actre" sheetId="6" r:id="rId3"/>
    <sheet name="Ni-PYC Xe 298K" sheetId="4" r:id="rId4"/>
  </sheets>
  <definedNames>
    <definedName name="_070920_Ni_PYC_Xe_278K__Raw_Analysis_Data_" localSheetId="0">'Ni-PYC Xe 278K'!$A$1:$Q$53</definedName>
    <definedName name="_070920_Ni_PYC_Xe_298K__Raw_Analysis_Data" localSheetId="3">'Ni-PYC Xe 298K'!$A$1:$P$53</definedName>
    <definedName name="_071320_Ni_PYC_Xe_278K_re__Raw_Analysis_Data" localSheetId="1">'Ni-PYC Xe 278K re'!$A$1:$P$58</definedName>
    <definedName name="_071420_Ni_PYC_Xe_278K_actre__Raw_Analysis_Data" localSheetId="2">'Ni-PYC Xe 278K actre'!$A$1:$P$58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6" l="1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21" i="6"/>
  <c r="D21" i="6"/>
  <c r="F22" i="4" l="1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21" i="4"/>
  <c r="G23" i="2"/>
  <c r="G27" i="2"/>
  <c r="G31" i="2"/>
  <c r="G35" i="2"/>
  <c r="G39" i="2"/>
  <c r="G43" i="2"/>
  <c r="G47" i="2"/>
  <c r="G51" i="2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21" i="5"/>
  <c r="F22" i="2"/>
  <c r="G22" i="2" s="1"/>
  <c r="F23" i="2"/>
  <c r="F24" i="2"/>
  <c r="G24" i="2" s="1"/>
  <c r="F25" i="2"/>
  <c r="G25" i="2" s="1"/>
  <c r="F26" i="2"/>
  <c r="G26" i="2" s="1"/>
  <c r="F27" i="2"/>
  <c r="F28" i="2"/>
  <c r="G28" i="2" s="1"/>
  <c r="F29" i="2"/>
  <c r="G29" i="2" s="1"/>
  <c r="F30" i="2"/>
  <c r="G30" i="2" s="1"/>
  <c r="F31" i="2"/>
  <c r="F32" i="2"/>
  <c r="G32" i="2" s="1"/>
  <c r="F33" i="2"/>
  <c r="G33" i="2" s="1"/>
  <c r="F34" i="2"/>
  <c r="G34" i="2" s="1"/>
  <c r="F35" i="2"/>
  <c r="F36" i="2"/>
  <c r="G36" i="2" s="1"/>
  <c r="F37" i="2"/>
  <c r="G37" i="2" s="1"/>
  <c r="F38" i="2"/>
  <c r="G38" i="2" s="1"/>
  <c r="F39" i="2"/>
  <c r="F40" i="2"/>
  <c r="G40" i="2" s="1"/>
  <c r="F41" i="2"/>
  <c r="G41" i="2" s="1"/>
  <c r="F42" i="2"/>
  <c r="G42" i="2" s="1"/>
  <c r="F43" i="2"/>
  <c r="F44" i="2"/>
  <c r="G44" i="2" s="1"/>
  <c r="F45" i="2"/>
  <c r="G45" i="2" s="1"/>
  <c r="F46" i="2"/>
  <c r="G46" i="2" s="1"/>
  <c r="F47" i="2"/>
  <c r="F48" i="2"/>
  <c r="G48" i="2" s="1"/>
  <c r="F49" i="2"/>
  <c r="G49" i="2" s="1"/>
  <c r="F50" i="2"/>
  <c r="G50" i="2" s="1"/>
  <c r="F51" i="2"/>
  <c r="F52" i="2"/>
  <c r="G52" i="2" s="1"/>
  <c r="F53" i="2"/>
  <c r="G53" i="2" s="1"/>
  <c r="F21" i="2"/>
  <c r="G21" i="2" s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070920_Ni-PYC_Xe_298K (Raw Analysis Data)" type="6" refreshedVersion="6" background="1" saveData="1">
    <textPr sourceFile="C:\Users\kimm694\OneDrive - PNNL\Xe,Kr project\FuncNi-PYC XeKr separation\Func_Ni-PYC_XeKr isotherms\070920_Ni-PYC_Xe_298K (Raw Analysis Data).txt" space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2000000}" name="071320_Ni-PYC_Xe_278K_re (Raw Analysis Data)" type="6" refreshedVersion="6" background="1" saveData="1">
    <textPr sourceFile="C:\Users\kimm694\OneDrive - PNNL\Xe,Kr project\FuncNi-PYC XeKr separation\Func_Ni-PYC_XeKr isotherms\071320_Ni-PYC_Xe_278K_re (Raw Analysis Data)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A0F76DFE-AA45-434A-9C4D-F7F2ECD1DB15}" name="071420_Ni-PYC_Xe_278K_actre (Raw Analysis Data)" type="6" refreshedVersion="6" background="1" saveData="1">
    <textPr sourceFile="C:\Users\kimm694\OneDrive - PNNL\Xe,Kr project\FuncNi-PYC XeKr separation\Ni-PYC and NH2_XeKr isotherms\071420_Ni-PYC_Xe_278K_actre (Raw Analysis Data)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00000000-0015-0000-FFFF-FFFF03000000}" keepAlive="1" name="쿼리 - 070920_Ni-PYC_Xe_278K (Raw Analysis Data)" description="통합 문서의 '070920_Ni-PYC_Xe_278K (Raw Analysis Data)' 쿼리에 대한 연결입니다." type="5" refreshedVersion="6" background="1">
    <dbPr connection="Provider=Microsoft.Mashup.OleDb.1;Data Source=$Workbook$;Location=070920_Ni-PYC_Xe_278K (Raw Analysis Data);Extended Properties=&quot;&quot;" command="SELECT * FROM [070920_Ni-PYC_Xe_278K (Raw Analysis Data)]"/>
  </connection>
</connections>
</file>

<file path=xl/sharedStrings.xml><?xml version="1.0" encoding="utf-8"?>
<sst xmlns="http://schemas.openxmlformats.org/spreadsheetml/2006/main" count="369" uniqueCount="85">
  <si>
    <t>Press</t>
  </si>
  <si>
    <t>P0</t>
  </si>
  <si>
    <t>Volume</t>
  </si>
  <si>
    <t>@</t>
  </si>
  <si>
    <t>STP</t>
  </si>
  <si>
    <t>Time</t>
  </si>
  <si>
    <t>Tol</t>
  </si>
  <si>
    <t>Equ</t>
  </si>
  <si>
    <t>Torr</t>
  </si>
  <si>
    <t>cc</t>
  </si>
  <si>
    <t>min</t>
  </si>
  <si>
    <t>Quantachrome®</t>
  </si>
  <si>
    <t>ASiQwin™-</t>
  </si>
  <si>
    <t>Automated</t>
  </si>
  <si>
    <t>Gas</t>
  </si>
  <si>
    <t>Sorption</t>
  </si>
  <si>
    <t>Data</t>
  </si>
  <si>
    <t>Acquisition</t>
  </si>
  <si>
    <t>and</t>
  </si>
  <si>
    <t>Reduction</t>
  </si>
  <si>
    <t>©</t>
  </si>
  <si>
    <t>1994-2013,</t>
  </si>
  <si>
    <t>Quantachrome</t>
  </si>
  <si>
    <t>Instruments</t>
  </si>
  <si>
    <t>version</t>
  </si>
  <si>
    <t>Analysis</t>
  </si>
  <si>
    <t>Report</t>
  </si>
  <si>
    <t>Operator:</t>
  </si>
  <si>
    <t>WE17552</t>
  </si>
  <si>
    <t>Date:2020/07/10</t>
  </si>
  <si>
    <t>Date:2020/07/14</t>
  </si>
  <si>
    <t>Sample</t>
  </si>
  <si>
    <t>ID:</t>
  </si>
  <si>
    <t>Ni-PYC</t>
  </si>
  <si>
    <t>Filename:</t>
  </si>
  <si>
    <t>070920_Ni-PYC_Xe_278K.qps</t>
  </si>
  <si>
    <t>Desc:</t>
  </si>
  <si>
    <t>Comment:</t>
  </si>
  <si>
    <t>160C</t>
  </si>
  <si>
    <t>for</t>
  </si>
  <si>
    <t>24h</t>
  </si>
  <si>
    <t>Weight:</t>
  </si>
  <si>
    <t>g</t>
  </si>
  <si>
    <t>Instrument:</t>
  </si>
  <si>
    <t>Autosorb</t>
  </si>
  <si>
    <t>iQ</t>
  </si>
  <si>
    <t>Station</t>
  </si>
  <si>
    <t>Outgas</t>
  </si>
  <si>
    <t>Time:</t>
  </si>
  <si>
    <t>hrs</t>
  </si>
  <si>
    <t>Temp.:</t>
  </si>
  <si>
    <t>°C</t>
  </si>
  <si>
    <t>gas:</t>
  </si>
  <si>
    <t>Xe278</t>
  </si>
  <si>
    <t>Non-ideality:</t>
  </si>
  <si>
    <t>1/Torr</t>
  </si>
  <si>
    <t>CellType:</t>
  </si>
  <si>
    <t>6mm</t>
  </si>
  <si>
    <t>w/o</t>
  </si>
  <si>
    <t>rod</t>
  </si>
  <si>
    <t>hr:min</t>
  </si>
  <si>
    <t>Bath</t>
  </si>
  <si>
    <t>temp.:</t>
  </si>
  <si>
    <t>K</t>
  </si>
  <si>
    <t>Mode:</t>
  </si>
  <si>
    <t>Standard</t>
  </si>
  <si>
    <t>VoidVol</t>
  </si>
  <si>
    <t>Remeasure:off</t>
  </si>
  <si>
    <t>VoidVol.</t>
  </si>
  <si>
    <t>He</t>
  </si>
  <si>
    <t>Measure</t>
  </si>
  <si>
    <t>Cold</t>
  </si>
  <si>
    <t>Zone</t>
  </si>
  <si>
    <t>V:</t>
  </si>
  <si>
    <t>Warm</t>
  </si>
  <si>
    <t>Date:2020/07/09</t>
  </si>
  <si>
    <t>070920_Ni-PYC_Xe_298K.qps</t>
  </si>
  <si>
    <t>Xe298K</t>
  </si>
  <si>
    <t>Date:2020/07/13</t>
  </si>
  <si>
    <t>071320_Ni-PYC_Xe_278K_re.qps</t>
  </si>
  <si>
    <t>cc/g</t>
  </si>
  <si>
    <t>p/p0</t>
  </si>
  <si>
    <t>mmol/g</t>
  </si>
  <si>
    <t>Date:2020/07/15</t>
  </si>
  <si>
    <t>071420_Ni-PYC_Xe_278K_actre.qps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</si>
</sst>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320_Ni-PYC_Xe_278K_re (Raw Analysis Data)" connectionId="2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420_Ni-PYC_Xe_278K_actre (Raw Analysis Data)" connectionId="3" xr16:uid="{8BBDEF5C-DE6C-4EC6-B807-B3926DF9FF3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920_Ni-PYC_Xe_298K (Raw Analysis Data)" connectionId="1" xr16:uid="{00000000-0016-0000-02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opLeftCell="A15" workbookViewId="0">
      <selection activeCell="G19" sqref="G19"/>
    </sheetView>
  </sheetViews>
  <sheetFormatPr defaultRowHeight="14.4"/>
  <cols>
    <col min="1" max="1" width="9" bestFit="1" customWidth="1"/>
    <col min="2" max="2" width="14.33203125" bestFit="1" customWidth="1"/>
    <col min="3" max="3" width="15.109375" bestFit="1" customWidth="1"/>
    <col min="4" max="4" width="15.109375" customWidth="1"/>
    <col min="5" max="5" width="13.33203125" bestFit="1" customWidth="1"/>
    <col min="6" max="7" width="13.33203125" customWidth="1"/>
    <col min="8" max="8" width="25.21875" bestFit="1" customWidth="1"/>
    <col min="9" max="9" width="15.109375" bestFit="1" customWidth="1"/>
    <col min="10" max="10" width="8.44140625" bestFit="1" customWidth="1"/>
    <col min="11" max="11" width="9" bestFit="1" customWidth="1"/>
    <col min="12" max="12" width="4.33203125" bestFit="1" customWidth="1"/>
    <col min="13" max="13" width="6" bestFit="1" customWidth="1"/>
    <col min="14" max="14" width="5" bestFit="1" customWidth="1"/>
    <col min="15" max="15" width="2.6640625" bestFit="1" customWidth="1"/>
    <col min="16" max="16" width="8" bestFit="1" customWidth="1"/>
    <col min="17" max="17" width="2.77734375" bestFit="1" customWidth="1"/>
  </cols>
  <sheetData>
    <row r="1" spans="1:17">
      <c r="B1" t="s">
        <v>11</v>
      </c>
      <c r="C1" t="s">
        <v>12</v>
      </c>
      <c r="E1" t="s">
        <v>13</v>
      </c>
      <c r="H1" t="s">
        <v>14</v>
      </c>
      <c r="I1" t="s">
        <v>15</v>
      </c>
      <c r="J1" t="s">
        <v>16</v>
      </c>
    </row>
    <row r="2" spans="1:17">
      <c r="B2" t="s">
        <v>17</v>
      </c>
      <c r="C2" t="s">
        <v>18</v>
      </c>
      <c r="E2" t="s">
        <v>19</v>
      </c>
    </row>
    <row r="3" spans="1:17">
      <c r="B3" t="s">
        <v>20</v>
      </c>
      <c r="C3" t="s">
        <v>21</v>
      </c>
      <c r="E3" t="s">
        <v>22</v>
      </c>
      <c r="H3" t="s">
        <v>23</v>
      </c>
    </row>
    <row r="4" spans="1:17">
      <c r="B4" t="s">
        <v>24</v>
      </c>
      <c r="C4">
        <v>3.01</v>
      </c>
    </row>
    <row r="6" spans="1:17">
      <c r="A6" t="s">
        <v>25</v>
      </c>
      <c r="B6" t="s">
        <v>26</v>
      </c>
    </row>
    <row r="7" spans="1:17">
      <c r="A7" t="s">
        <v>27</v>
      </c>
      <c r="B7" t="s">
        <v>28</v>
      </c>
      <c r="C7" t="s">
        <v>29</v>
      </c>
      <c r="E7" t="s">
        <v>27</v>
      </c>
      <c r="H7" t="s">
        <v>28</v>
      </c>
      <c r="I7" t="s">
        <v>30</v>
      </c>
    </row>
    <row r="8" spans="1:17">
      <c r="A8" t="s">
        <v>31</v>
      </c>
      <c r="B8" t="s">
        <v>32</v>
      </c>
      <c r="C8" t="s">
        <v>33</v>
      </c>
      <c r="E8" t="s">
        <v>34</v>
      </c>
      <c r="H8" t="s">
        <v>35</v>
      </c>
    </row>
    <row r="9" spans="1:17">
      <c r="A9" t="s">
        <v>31</v>
      </c>
      <c r="B9" t="s">
        <v>36</v>
      </c>
      <c r="C9" t="s">
        <v>37</v>
      </c>
      <c r="E9" t="s">
        <v>38</v>
      </c>
      <c r="H9" t="s">
        <v>39</v>
      </c>
      <c r="I9" t="s">
        <v>40</v>
      </c>
    </row>
    <row r="10" spans="1:17">
      <c r="A10" t="s">
        <v>31</v>
      </c>
      <c r="B10" t="s">
        <v>41</v>
      </c>
      <c r="C10">
        <v>0.13200000000000001</v>
      </c>
      <c r="E10" t="s">
        <v>42</v>
      </c>
      <c r="H10" t="s">
        <v>43</v>
      </c>
      <c r="I10" t="s">
        <v>44</v>
      </c>
      <c r="J10" t="s">
        <v>45</v>
      </c>
      <c r="K10" t="s">
        <v>46</v>
      </c>
      <c r="L10">
        <v>1</v>
      </c>
    </row>
    <row r="11" spans="1:17">
      <c r="A11" t="s">
        <v>47</v>
      </c>
      <c r="B11" t="s">
        <v>48</v>
      </c>
      <c r="C11">
        <v>24</v>
      </c>
      <c r="E11" t="s">
        <v>49</v>
      </c>
      <c r="H11" t="s">
        <v>47</v>
      </c>
      <c r="I11" t="s">
        <v>50</v>
      </c>
      <c r="J11">
        <v>160</v>
      </c>
      <c r="K11" t="s">
        <v>51</v>
      </c>
    </row>
    <row r="12" spans="1:17">
      <c r="A12" t="s">
        <v>25</v>
      </c>
      <c r="B12" t="s">
        <v>52</v>
      </c>
      <c r="C12" t="s">
        <v>53</v>
      </c>
      <c r="E12" t="s">
        <v>54</v>
      </c>
      <c r="H12" s="1">
        <v>8.5790000000000004E-6</v>
      </c>
      <c r="I12" t="s">
        <v>55</v>
      </c>
      <c r="J12" t="s">
        <v>56</v>
      </c>
      <c r="K12" t="s">
        <v>57</v>
      </c>
      <c r="L12" t="s">
        <v>58</v>
      </c>
      <c r="M12" t="s">
        <v>59</v>
      </c>
    </row>
    <row r="13" spans="1:17">
      <c r="A13" t="s">
        <v>25</v>
      </c>
      <c r="B13" t="s">
        <v>48</v>
      </c>
      <c r="C13" s="2">
        <v>8.5416666666666655E-2</v>
      </c>
      <c r="D13" s="2"/>
      <c r="E13" t="s">
        <v>60</v>
      </c>
      <c r="H13" t="s">
        <v>61</v>
      </c>
      <c r="I13" t="s">
        <v>62</v>
      </c>
      <c r="J13">
        <v>278</v>
      </c>
      <c r="K13" t="s">
        <v>63</v>
      </c>
    </row>
    <row r="14" spans="1:17">
      <c r="A14" t="s">
        <v>25</v>
      </c>
      <c r="B14" t="s">
        <v>64</v>
      </c>
      <c r="C14" t="s">
        <v>65</v>
      </c>
      <c r="E14" t="s">
        <v>66</v>
      </c>
      <c r="H14" t="s">
        <v>67</v>
      </c>
    </row>
    <row r="15" spans="1:17">
      <c r="A15" t="s">
        <v>68</v>
      </c>
      <c r="B15" t="s">
        <v>64</v>
      </c>
      <c r="C15" t="s">
        <v>69</v>
      </c>
      <c r="E15" t="s">
        <v>70</v>
      </c>
      <c r="H15" t="s">
        <v>71</v>
      </c>
      <c r="I15" t="s">
        <v>72</v>
      </c>
      <c r="J15" t="s">
        <v>73</v>
      </c>
      <c r="K15">
        <v>0.27424399999999999</v>
      </c>
      <c r="L15" t="s">
        <v>9</v>
      </c>
      <c r="M15" t="s">
        <v>74</v>
      </c>
      <c r="N15" t="s">
        <v>72</v>
      </c>
      <c r="O15" t="s">
        <v>73</v>
      </c>
      <c r="P15">
        <v>12.0715</v>
      </c>
      <c r="Q15" t="s">
        <v>9</v>
      </c>
    </row>
    <row r="17" spans="2:12">
      <c r="B17" t="s">
        <v>0</v>
      </c>
      <c r="C17" t="s">
        <v>1</v>
      </c>
      <c r="E17" t="s">
        <v>2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</row>
    <row r="19" spans="2:12">
      <c r="B19" t="s">
        <v>8</v>
      </c>
      <c r="C19" t="s">
        <v>8</v>
      </c>
      <c r="D19" t="s">
        <v>81</v>
      </c>
      <c r="E19" t="s">
        <v>9</v>
      </c>
      <c r="F19" t="s">
        <v>80</v>
      </c>
      <c r="G19" t="s">
        <v>82</v>
      </c>
      <c r="H19" t="s">
        <v>10</v>
      </c>
    </row>
    <row r="21" spans="2:12">
      <c r="B21">
        <v>38.0991</v>
      </c>
      <c r="C21">
        <v>760</v>
      </c>
      <c r="D21">
        <f>B21/C21</f>
        <v>5.0130394736842103E-2</v>
      </c>
      <c r="E21">
        <v>5.4177499999999998</v>
      </c>
      <c r="F21">
        <f>E21/$C$10</f>
        <v>41.043560606060602</v>
      </c>
      <c r="G21">
        <f>F21/22.4</f>
        <v>1.8323018127705628</v>
      </c>
      <c r="H21">
        <v>20.5</v>
      </c>
      <c r="I21">
        <v>3</v>
      </c>
      <c r="J21">
        <v>2</v>
      </c>
    </row>
    <row r="22" spans="2:12">
      <c r="B22">
        <v>56.290799999999997</v>
      </c>
      <c r="C22">
        <v>760</v>
      </c>
      <c r="D22">
        <f t="shared" ref="D22:D53" si="0">B22/C22</f>
        <v>7.4066842105263153E-2</v>
      </c>
      <c r="E22">
        <v>5.9951400000000001</v>
      </c>
      <c r="F22">
        <f t="shared" ref="F22:F53" si="1">E22/$C$10</f>
        <v>45.417727272727269</v>
      </c>
      <c r="G22">
        <f t="shared" ref="G22:G53" si="2">F22/22.4</f>
        <v>2.0275771103896103</v>
      </c>
      <c r="H22">
        <v>25.5</v>
      </c>
      <c r="I22">
        <v>3</v>
      </c>
      <c r="J22">
        <v>2</v>
      </c>
    </row>
    <row r="23" spans="2:12">
      <c r="B23">
        <v>73.375900000000001</v>
      </c>
      <c r="C23">
        <v>760</v>
      </c>
      <c r="D23">
        <f t="shared" si="0"/>
        <v>9.6547236842105269E-2</v>
      </c>
      <c r="E23">
        <v>6.3235099999999997</v>
      </c>
      <c r="F23">
        <f t="shared" si="1"/>
        <v>47.905378787878782</v>
      </c>
      <c r="G23">
        <f t="shared" si="2"/>
        <v>2.1386329816017313</v>
      </c>
      <c r="H23">
        <v>29.8</v>
      </c>
      <c r="I23">
        <v>3</v>
      </c>
      <c r="J23">
        <v>2</v>
      </c>
    </row>
    <row r="24" spans="2:12">
      <c r="B24">
        <v>93.5124</v>
      </c>
      <c r="C24">
        <v>760</v>
      </c>
      <c r="D24">
        <f t="shared" si="0"/>
        <v>0.12304263157894736</v>
      </c>
      <c r="E24">
        <v>6.5864599999999998</v>
      </c>
      <c r="F24">
        <f t="shared" si="1"/>
        <v>49.897424242424236</v>
      </c>
      <c r="G24">
        <f t="shared" si="2"/>
        <v>2.227563582251082</v>
      </c>
      <c r="H24">
        <v>33.700000000000003</v>
      </c>
      <c r="I24">
        <v>3</v>
      </c>
      <c r="J24">
        <v>2</v>
      </c>
    </row>
    <row r="25" spans="2:12">
      <c r="B25">
        <v>114.274</v>
      </c>
      <c r="C25">
        <v>760</v>
      </c>
      <c r="D25">
        <f t="shared" si="0"/>
        <v>0.15036052631578947</v>
      </c>
      <c r="E25">
        <v>6.7823200000000003</v>
      </c>
      <c r="F25">
        <f t="shared" si="1"/>
        <v>51.381212121212123</v>
      </c>
      <c r="G25">
        <f t="shared" si="2"/>
        <v>2.2938041125541129</v>
      </c>
      <c r="H25">
        <v>37.1</v>
      </c>
      <c r="I25">
        <v>3</v>
      </c>
      <c r="J25">
        <v>2</v>
      </c>
    </row>
    <row r="26" spans="2:12">
      <c r="B26">
        <v>134.57300000000001</v>
      </c>
      <c r="C26">
        <v>760</v>
      </c>
      <c r="D26">
        <f t="shared" si="0"/>
        <v>0.17706973684210528</v>
      </c>
      <c r="E26">
        <v>6.9323199999999998</v>
      </c>
      <c r="F26">
        <f t="shared" si="1"/>
        <v>52.517575757575756</v>
      </c>
      <c r="G26">
        <f t="shared" si="2"/>
        <v>2.3445346320346321</v>
      </c>
      <c r="H26">
        <v>40.1</v>
      </c>
      <c r="I26">
        <v>3</v>
      </c>
      <c r="J26">
        <v>2</v>
      </c>
    </row>
    <row r="27" spans="2:12">
      <c r="B27">
        <v>154.51900000000001</v>
      </c>
      <c r="C27">
        <v>760</v>
      </c>
      <c r="D27">
        <f t="shared" si="0"/>
        <v>0.20331447368421054</v>
      </c>
      <c r="E27">
        <v>7.05396</v>
      </c>
      <c r="F27">
        <f t="shared" si="1"/>
        <v>53.439090909090908</v>
      </c>
      <c r="G27">
        <f t="shared" si="2"/>
        <v>2.3856737012987015</v>
      </c>
      <c r="H27">
        <v>43.1</v>
      </c>
      <c r="I27">
        <v>3</v>
      </c>
      <c r="J27">
        <v>2</v>
      </c>
    </row>
    <row r="28" spans="2:12">
      <c r="B28">
        <v>190.90700000000001</v>
      </c>
      <c r="C28">
        <v>760</v>
      </c>
      <c r="D28">
        <f t="shared" si="0"/>
        <v>0.25119342105263159</v>
      </c>
      <c r="E28">
        <v>7.2298400000000003</v>
      </c>
      <c r="F28">
        <f t="shared" si="1"/>
        <v>54.771515151515153</v>
      </c>
      <c r="G28">
        <f t="shared" si="2"/>
        <v>2.4451569264069266</v>
      </c>
      <c r="H28">
        <v>46</v>
      </c>
      <c r="I28">
        <v>3</v>
      </c>
      <c r="J28">
        <v>2</v>
      </c>
    </row>
    <row r="29" spans="2:12">
      <c r="B29">
        <v>229.56</v>
      </c>
      <c r="C29">
        <v>760</v>
      </c>
      <c r="D29">
        <f t="shared" si="0"/>
        <v>0.30205263157894735</v>
      </c>
      <c r="E29">
        <v>7.3822700000000001</v>
      </c>
      <c r="F29">
        <f t="shared" si="1"/>
        <v>55.926287878787875</v>
      </c>
      <c r="G29">
        <f t="shared" si="2"/>
        <v>2.4967092803030302</v>
      </c>
      <c r="H29">
        <v>49.2</v>
      </c>
      <c r="I29">
        <v>3</v>
      </c>
      <c r="J29">
        <v>2</v>
      </c>
    </row>
    <row r="30" spans="2:12">
      <c r="B30">
        <v>268.267</v>
      </c>
      <c r="C30">
        <v>760</v>
      </c>
      <c r="D30">
        <f t="shared" si="0"/>
        <v>0.35298289473684208</v>
      </c>
      <c r="E30">
        <v>7.5098700000000003</v>
      </c>
      <c r="F30">
        <f t="shared" si="1"/>
        <v>56.892954545454543</v>
      </c>
      <c r="G30">
        <f t="shared" si="2"/>
        <v>2.5398640422077925</v>
      </c>
      <c r="H30">
        <v>52.2</v>
      </c>
      <c r="I30">
        <v>3</v>
      </c>
      <c r="J30">
        <v>2</v>
      </c>
    </row>
    <row r="31" spans="2:12">
      <c r="B31">
        <v>306.66500000000002</v>
      </c>
      <c r="C31">
        <v>760</v>
      </c>
      <c r="D31">
        <f t="shared" si="0"/>
        <v>0.40350657894736847</v>
      </c>
      <c r="E31">
        <v>7.6222200000000004</v>
      </c>
      <c r="F31">
        <f t="shared" si="1"/>
        <v>57.744090909090907</v>
      </c>
      <c r="G31">
        <f t="shared" si="2"/>
        <v>2.5778612012987012</v>
      </c>
      <c r="H31">
        <v>54.9</v>
      </c>
      <c r="I31">
        <v>3</v>
      </c>
      <c r="J31">
        <v>2</v>
      </c>
    </row>
    <row r="32" spans="2:12">
      <c r="B32">
        <v>344.99700000000001</v>
      </c>
      <c r="C32">
        <v>760</v>
      </c>
      <c r="D32">
        <f t="shared" si="0"/>
        <v>0.45394342105263158</v>
      </c>
      <c r="E32">
        <v>7.7221799999999998</v>
      </c>
      <c r="F32">
        <f t="shared" si="1"/>
        <v>58.501363636363635</v>
      </c>
      <c r="G32">
        <f t="shared" si="2"/>
        <v>2.6116680194805197</v>
      </c>
      <c r="H32">
        <v>57.4</v>
      </c>
      <c r="I32">
        <v>3</v>
      </c>
      <c r="J32">
        <v>2</v>
      </c>
    </row>
    <row r="33" spans="2:10">
      <c r="B33">
        <v>383.20699999999999</v>
      </c>
      <c r="C33">
        <v>760</v>
      </c>
      <c r="D33">
        <f t="shared" si="0"/>
        <v>0.5042197368421053</v>
      </c>
      <c r="E33">
        <v>7.8142800000000001</v>
      </c>
      <c r="F33">
        <f t="shared" si="1"/>
        <v>59.199090909090906</v>
      </c>
      <c r="G33">
        <f t="shared" si="2"/>
        <v>2.6428165584415586</v>
      </c>
      <c r="H33">
        <v>60</v>
      </c>
      <c r="I33">
        <v>3</v>
      </c>
      <c r="J33">
        <v>2</v>
      </c>
    </row>
    <row r="34" spans="2:10">
      <c r="B34">
        <v>421.46100000000001</v>
      </c>
      <c r="C34">
        <v>760</v>
      </c>
      <c r="D34">
        <f t="shared" si="0"/>
        <v>0.55455394736842112</v>
      </c>
      <c r="E34">
        <v>7.8994600000000004</v>
      </c>
      <c r="F34">
        <f t="shared" si="1"/>
        <v>59.844393939393939</v>
      </c>
      <c r="G34">
        <f t="shared" si="2"/>
        <v>2.6716247294372297</v>
      </c>
      <c r="H34">
        <v>62.5</v>
      </c>
      <c r="I34">
        <v>3</v>
      </c>
      <c r="J34">
        <v>2</v>
      </c>
    </row>
    <row r="35" spans="2:10">
      <c r="B35">
        <v>459.48700000000002</v>
      </c>
      <c r="C35">
        <v>760</v>
      </c>
      <c r="D35">
        <f t="shared" si="0"/>
        <v>0.60458815789473686</v>
      </c>
      <c r="E35">
        <v>7.9796500000000004</v>
      </c>
      <c r="F35">
        <f t="shared" si="1"/>
        <v>60.451893939393941</v>
      </c>
      <c r="G35">
        <f t="shared" si="2"/>
        <v>2.6987452651515156</v>
      </c>
      <c r="H35">
        <v>65.099999999999994</v>
      </c>
      <c r="I35">
        <v>3</v>
      </c>
      <c r="J35">
        <v>2</v>
      </c>
    </row>
    <row r="36" spans="2:10">
      <c r="B36">
        <v>497.76799999999997</v>
      </c>
      <c r="C36">
        <v>760</v>
      </c>
      <c r="D36">
        <f t="shared" si="0"/>
        <v>0.65495789473684207</v>
      </c>
      <c r="E36">
        <v>8.0548800000000007</v>
      </c>
      <c r="F36">
        <f t="shared" si="1"/>
        <v>61.021818181818183</v>
      </c>
      <c r="G36">
        <f t="shared" si="2"/>
        <v>2.7241883116883119</v>
      </c>
      <c r="H36">
        <v>67.599999999999994</v>
      </c>
      <c r="I36">
        <v>3</v>
      </c>
      <c r="J36">
        <v>2</v>
      </c>
    </row>
    <row r="37" spans="2:10">
      <c r="B37">
        <v>535.71400000000006</v>
      </c>
      <c r="C37">
        <v>760</v>
      </c>
      <c r="D37">
        <f t="shared" si="0"/>
        <v>0.7048868421052632</v>
      </c>
      <c r="E37">
        <v>8.1282399999999999</v>
      </c>
      <c r="F37">
        <f t="shared" si="1"/>
        <v>61.577575757575751</v>
      </c>
      <c r="G37">
        <f t="shared" si="2"/>
        <v>2.7489989177489176</v>
      </c>
      <c r="H37">
        <v>70.2</v>
      </c>
      <c r="I37">
        <v>3</v>
      </c>
      <c r="J37">
        <v>2</v>
      </c>
    </row>
    <row r="38" spans="2:10">
      <c r="B38">
        <v>573.93299999999999</v>
      </c>
      <c r="C38">
        <v>760</v>
      </c>
      <c r="D38">
        <f t="shared" si="0"/>
        <v>0.75517500000000004</v>
      </c>
      <c r="E38">
        <v>8.19693</v>
      </c>
      <c r="F38">
        <f t="shared" si="1"/>
        <v>62.097954545454542</v>
      </c>
      <c r="G38">
        <f t="shared" si="2"/>
        <v>2.7722301136363638</v>
      </c>
      <c r="H38">
        <v>72.7</v>
      </c>
      <c r="I38">
        <v>3</v>
      </c>
      <c r="J38">
        <v>2</v>
      </c>
    </row>
    <row r="39" spans="2:10">
      <c r="B39">
        <v>611.92999999999995</v>
      </c>
      <c r="C39">
        <v>760</v>
      </c>
      <c r="D39">
        <f t="shared" si="0"/>
        <v>0.80517105263157884</v>
      </c>
      <c r="E39">
        <v>8.2638599999999993</v>
      </c>
      <c r="F39">
        <f t="shared" si="1"/>
        <v>62.60499999999999</v>
      </c>
      <c r="G39">
        <f t="shared" si="2"/>
        <v>2.7948660714285714</v>
      </c>
      <c r="H39">
        <v>75.3</v>
      </c>
      <c r="I39">
        <v>3</v>
      </c>
      <c r="J39">
        <v>2</v>
      </c>
    </row>
    <row r="40" spans="2:10">
      <c r="B40">
        <v>649.93799999999999</v>
      </c>
      <c r="C40">
        <v>760</v>
      </c>
      <c r="D40">
        <f t="shared" si="0"/>
        <v>0.85518157894736846</v>
      </c>
      <c r="E40">
        <v>8.3284300000000009</v>
      </c>
      <c r="F40">
        <f t="shared" si="1"/>
        <v>63.094166666666673</v>
      </c>
      <c r="G40">
        <f t="shared" si="2"/>
        <v>2.8167038690476196</v>
      </c>
      <c r="H40">
        <v>77.900000000000006</v>
      </c>
      <c r="I40">
        <v>3</v>
      </c>
      <c r="J40">
        <v>2</v>
      </c>
    </row>
    <row r="41" spans="2:10">
      <c r="B41">
        <v>688.13</v>
      </c>
      <c r="C41">
        <v>760</v>
      </c>
      <c r="D41">
        <f t="shared" si="0"/>
        <v>0.90543421052631579</v>
      </c>
      <c r="E41">
        <v>8.3915699999999998</v>
      </c>
      <c r="F41">
        <f t="shared" si="1"/>
        <v>63.572499999999998</v>
      </c>
      <c r="G41">
        <f t="shared" si="2"/>
        <v>2.8380580357142859</v>
      </c>
      <c r="H41">
        <v>80.5</v>
      </c>
      <c r="I41">
        <v>3</v>
      </c>
      <c r="J41">
        <v>2</v>
      </c>
    </row>
    <row r="42" spans="2:10">
      <c r="B42">
        <v>726.14200000000005</v>
      </c>
      <c r="C42">
        <v>760</v>
      </c>
      <c r="D42">
        <f t="shared" si="0"/>
        <v>0.95545000000000002</v>
      </c>
      <c r="E42">
        <v>8.4527099999999997</v>
      </c>
      <c r="F42">
        <f t="shared" si="1"/>
        <v>64.035681818181814</v>
      </c>
      <c r="G42">
        <f t="shared" si="2"/>
        <v>2.8587357954545456</v>
      </c>
      <c r="H42">
        <v>83.2</v>
      </c>
      <c r="I42">
        <v>3</v>
      </c>
      <c r="J42">
        <v>2</v>
      </c>
    </row>
    <row r="43" spans="2:10">
      <c r="B43">
        <v>760.14700000000005</v>
      </c>
      <c r="C43">
        <v>760</v>
      </c>
      <c r="D43">
        <f t="shared" si="0"/>
        <v>1.0001934210526315</v>
      </c>
      <c r="E43">
        <v>8.5092499999999998</v>
      </c>
      <c r="F43">
        <f t="shared" si="1"/>
        <v>64.464015151515142</v>
      </c>
      <c r="G43">
        <f t="shared" si="2"/>
        <v>2.8778578192640691</v>
      </c>
      <c r="H43">
        <v>85.8</v>
      </c>
      <c r="I43">
        <v>3</v>
      </c>
      <c r="J43">
        <v>2</v>
      </c>
    </row>
    <row r="44" spans="2:10">
      <c r="B44">
        <v>751.00900000000001</v>
      </c>
      <c r="C44">
        <v>760</v>
      </c>
      <c r="D44">
        <f t="shared" si="0"/>
        <v>0.9881697368421053</v>
      </c>
      <c r="E44">
        <v>8.5011500000000009</v>
      </c>
      <c r="F44">
        <f t="shared" si="1"/>
        <v>64.402651515151518</v>
      </c>
      <c r="G44">
        <f t="shared" si="2"/>
        <v>2.8751183712121215</v>
      </c>
      <c r="H44">
        <v>88.6</v>
      </c>
      <c r="I44">
        <v>3</v>
      </c>
      <c r="J44">
        <v>2</v>
      </c>
    </row>
    <row r="45" spans="2:10">
      <c r="B45">
        <v>681.17499999999995</v>
      </c>
      <c r="C45">
        <v>760</v>
      </c>
      <c r="D45">
        <f t="shared" si="0"/>
        <v>0.89628289473684208</v>
      </c>
      <c r="E45">
        <v>8.4038599999999999</v>
      </c>
      <c r="F45">
        <f t="shared" si="1"/>
        <v>63.665606060606059</v>
      </c>
      <c r="G45">
        <f t="shared" si="2"/>
        <v>2.8422145562770562</v>
      </c>
      <c r="H45">
        <v>92</v>
      </c>
      <c r="I45">
        <v>3</v>
      </c>
      <c r="J45">
        <v>2</v>
      </c>
    </row>
    <row r="46" spans="2:10">
      <c r="B46">
        <v>605.41399999999999</v>
      </c>
      <c r="C46">
        <v>760</v>
      </c>
      <c r="D46">
        <f t="shared" si="0"/>
        <v>0.79659736842105267</v>
      </c>
      <c r="E46">
        <v>8.2858300000000007</v>
      </c>
      <c r="F46">
        <f t="shared" si="1"/>
        <v>62.771439393939396</v>
      </c>
      <c r="G46">
        <f t="shared" si="2"/>
        <v>2.8022964015151519</v>
      </c>
      <c r="H46">
        <v>95.1</v>
      </c>
      <c r="I46">
        <v>3</v>
      </c>
      <c r="J46">
        <v>2</v>
      </c>
    </row>
    <row r="47" spans="2:10">
      <c r="B47">
        <v>529.4</v>
      </c>
      <c r="C47">
        <v>760</v>
      </c>
      <c r="D47">
        <f t="shared" si="0"/>
        <v>0.69657894736842108</v>
      </c>
      <c r="E47">
        <v>8.1585699999999992</v>
      </c>
      <c r="F47">
        <f t="shared" si="1"/>
        <v>61.807348484848475</v>
      </c>
      <c r="G47">
        <f t="shared" si="2"/>
        <v>2.7592566287878784</v>
      </c>
      <c r="H47">
        <v>98.3</v>
      </c>
      <c r="I47">
        <v>3</v>
      </c>
      <c r="J47">
        <v>2</v>
      </c>
    </row>
    <row r="48" spans="2:10">
      <c r="B48">
        <v>452.85300000000001</v>
      </c>
      <c r="C48">
        <v>760</v>
      </c>
      <c r="D48">
        <f t="shared" si="0"/>
        <v>0.59585921052631585</v>
      </c>
      <c r="E48">
        <v>8.0151800000000009</v>
      </c>
      <c r="F48">
        <f t="shared" si="1"/>
        <v>60.721060606060611</v>
      </c>
      <c r="G48">
        <f t="shared" si="2"/>
        <v>2.7107616341991347</v>
      </c>
      <c r="H48">
        <v>101.9</v>
      </c>
      <c r="I48">
        <v>3</v>
      </c>
      <c r="J48">
        <v>2</v>
      </c>
    </row>
    <row r="49" spans="2:10">
      <c r="B49">
        <v>377.46899999999999</v>
      </c>
      <c r="C49">
        <v>760</v>
      </c>
      <c r="D49">
        <f t="shared" si="0"/>
        <v>0.49666973684210525</v>
      </c>
      <c r="E49">
        <v>7.8578400000000004</v>
      </c>
      <c r="F49">
        <f t="shared" si="1"/>
        <v>59.529090909090911</v>
      </c>
      <c r="G49">
        <f t="shared" si="2"/>
        <v>2.6575487012987016</v>
      </c>
      <c r="H49">
        <v>105.2</v>
      </c>
      <c r="I49">
        <v>3</v>
      </c>
      <c r="J49">
        <v>2</v>
      </c>
    </row>
    <row r="50" spans="2:10">
      <c r="B50">
        <v>301.75900000000001</v>
      </c>
      <c r="C50">
        <v>760</v>
      </c>
      <c r="D50">
        <f t="shared" si="0"/>
        <v>0.39705131578947372</v>
      </c>
      <c r="E50">
        <v>7.6734499999999999</v>
      </c>
      <c r="F50">
        <f t="shared" si="1"/>
        <v>58.132196969696963</v>
      </c>
      <c r="G50">
        <f t="shared" si="2"/>
        <v>2.5951873647186146</v>
      </c>
      <c r="H50">
        <v>108.5</v>
      </c>
      <c r="I50">
        <v>3</v>
      </c>
      <c r="J50">
        <v>2</v>
      </c>
    </row>
    <row r="51" spans="2:10">
      <c r="B51">
        <v>226.268</v>
      </c>
      <c r="C51">
        <v>760</v>
      </c>
      <c r="D51">
        <f t="shared" si="0"/>
        <v>0.29772105263157894</v>
      </c>
      <c r="E51">
        <v>7.4432999999999998</v>
      </c>
      <c r="F51">
        <f t="shared" si="1"/>
        <v>56.388636363636358</v>
      </c>
      <c r="G51">
        <f t="shared" si="2"/>
        <v>2.5173498376623376</v>
      </c>
      <c r="H51">
        <v>112.4</v>
      </c>
      <c r="I51">
        <v>3</v>
      </c>
      <c r="J51">
        <v>2</v>
      </c>
    </row>
    <row r="52" spans="2:10">
      <c r="B52">
        <v>151.46100000000001</v>
      </c>
      <c r="C52">
        <v>760</v>
      </c>
      <c r="D52">
        <f t="shared" si="0"/>
        <v>0.19929078947368423</v>
      </c>
      <c r="E52">
        <v>7.1228699999999998</v>
      </c>
      <c r="F52">
        <f t="shared" si="1"/>
        <v>53.961136363636356</v>
      </c>
      <c r="G52">
        <f t="shared" si="2"/>
        <v>2.4089793019480519</v>
      </c>
      <c r="H52">
        <v>117.6</v>
      </c>
      <c r="I52">
        <v>3</v>
      </c>
      <c r="J52">
        <v>2</v>
      </c>
    </row>
    <row r="53" spans="2:10">
      <c r="B53">
        <v>74.148700000000005</v>
      </c>
      <c r="C53">
        <v>760</v>
      </c>
      <c r="D53">
        <f t="shared" si="0"/>
        <v>9.7564078947368432E-2</v>
      </c>
      <c r="E53">
        <v>6.4910699999999997</v>
      </c>
      <c r="F53">
        <f t="shared" si="1"/>
        <v>49.174772727272725</v>
      </c>
      <c r="G53">
        <f t="shared" si="2"/>
        <v>2.1953023538961038</v>
      </c>
      <c r="H53">
        <v>123.3</v>
      </c>
      <c r="I53">
        <v>3</v>
      </c>
      <c r="J5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topLeftCell="A20" workbookViewId="0">
      <selection activeCell="F21" sqref="F21"/>
    </sheetView>
  </sheetViews>
  <sheetFormatPr defaultRowHeight="14.4"/>
  <cols>
    <col min="1" max="1" width="9" bestFit="1" customWidth="1"/>
    <col min="2" max="2" width="14.33203125" bestFit="1" customWidth="1"/>
    <col min="3" max="3" width="15.109375" bestFit="1" customWidth="1"/>
    <col min="4" max="4" width="15.109375" customWidth="1"/>
    <col min="5" max="5" width="13.33203125" bestFit="1" customWidth="1"/>
    <col min="6" max="6" width="13.33203125" customWidth="1"/>
    <col min="7" max="7" width="28" bestFit="1" customWidth="1"/>
    <col min="8" max="8" width="15.109375" bestFit="1" customWidth="1"/>
    <col min="9" max="9" width="8.44140625" bestFit="1" customWidth="1"/>
    <col min="10" max="10" width="8" bestFit="1" customWidth="1"/>
    <col min="11" max="11" width="4.33203125" bestFit="1" customWidth="1"/>
    <col min="12" max="12" width="6" bestFit="1" customWidth="1"/>
    <col min="13" max="13" width="5" bestFit="1" customWidth="1"/>
    <col min="14" max="14" width="2.6640625" bestFit="1" customWidth="1"/>
    <col min="15" max="15" width="8" bestFit="1" customWidth="1"/>
    <col min="16" max="16" width="2.77734375" bestFit="1" customWidth="1"/>
  </cols>
  <sheetData>
    <row r="1" spans="1:16">
      <c r="B1" t="s">
        <v>11</v>
      </c>
      <c r="C1" t="s">
        <v>12</v>
      </c>
      <c r="E1" t="s">
        <v>13</v>
      </c>
      <c r="G1" t="s">
        <v>14</v>
      </c>
      <c r="H1" t="s">
        <v>15</v>
      </c>
      <c r="I1" t="s">
        <v>16</v>
      </c>
    </row>
    <row r="2" spans="1:16">
      <c r="B2" t="s">
        <v>17</v>
      </c>
      <c r="C2" t="s">
        <v>18</v>
      </c>
      <c r="E2" t="s">
        <v>19</v>
      </c>
    </row>
    <row r="3" spans="1:16">
      <c r="B3" t="s">
        <v>20</v>
      </c>
      <c r="C3" t="s">
        <v>21</v>
      </c>
      <c r="E3" t="s">
        <v>22</v>
      </c>
      <c r="G3" t="s">
        <v>23</v>
      </c>
    </row>
    <row r="4" spans="1:16">
      <c r="B4" t="s">
        <v>24</v>
      </c>
      <c r="C4">
        <v>3.01</v>
      </c>
    </row>
    <row r="6" spans="1:16">
      <c r="A6" t="s">
        <v>25</v>
      </c>
      <c r="B6" t="s">
        <v>26</v>
      </c>
    </row>
    <row r="7" spans="1:16">
      <c r="A7" t="s">
        <v>27</v>
      </c>
      <c r="B7" t="s">
        <v>28</v>
      </c>
      <c r="C7" t="s">
        <v>78</v>
      </c>
      <c r="E7" t="s">
        <v>27</v>
      </c>
      <c r="G7" t="s">
        <v>28</v>
      </c>
      <c r="H7" t="s">
        <v>30</v>
      </c>
    </row>
    <row r="8" spans="1:16">
      <c r="A8" t="s">
        <v>31</v>
      </c>
      <c r="B8" t="s">
        <v>32</v>
      </c>
      <c r="C8" t="s">
        <v>33</v>
      </c>
      <c r="E8" t="s">
        <v>34</v>
      </c>
      <c r="G8" t="s">
        <v>79</v>
      </c>
    </row>
    <row r="9" spans="1:16">
      <c r="A9" t="s">
        <v>31</v>
      </c>
      <c r="B9" t="s">
        <v>36</v>
      </c>
      <c r="C9" t="s">
        <v>37</v>
      </c>
      <c r="E9" t="s">
        <v>38</v>
      </c>
      <c r="G9" t="s">
        <v>39</v>
      </c>
      <c r="H9" t="s">
        <v>40</v>
      </c>
    </row>
    <row r="10" spans="1:16">
      <c r="A10" t="s">
        <v>31</v>
      </c>
      <c r="B10" t="s">
        <v>41</v>
      </c>
      <c r="C10">
        <v>0.13200000000000001</v>
      </c>
      <c r="E10" t="s">
        <v>42</v>
      </c>
      <c r="G10" t="s">
        <v>43</v>
      </c>
      <c r="H10" t="s">
        <v>44</v>
      </c>
      <c r="I10" t="s">
        <v>45</v>
      </c>
      <c r="J10" t="s">
        <v>46</v>
      </c>
      <c r="K10">
        <v>1</v>
      </c>
    </row>
    <row r="11" spans="1:16">
      <c r="A11" t="s">
        <v>47</v>
      </c>
      <c r="B11" t="s">
        <v>48</v>
      </c>
      <c r="C11">
        <v>24</v>
      </c>
      <c r="E11" t="s">
        <v>49</v>
      </c>
      <c r="G11" t="s">
        <v>47</v>
      </c>
      <c r="H11" t="s">
        <v>50</v>
      </c>
      <c r="I11">
        <v>160</v>
      </c>
      <c r="J11" t="s">
        <v>51</v>
      </c>
    </row>
    <row r="12" spans="1:16">
      <c r="A12" t="s">
        <v>25</v>
      </c>
      <c r="B12" t="s">
        <v>52</v>
      </c>
      <c r="C12" t="s">
        <v>53</v>
      </c>
      <c r="E12" t="s">
        <v>54</v>
      </c>
      <c r="G12" s="1">
        <v>8.5790000000000004E-6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</row>
    <row r="13" spans="1:16">
      <c r="A13" t="s">
        <v>25</v>
      </c>
      <c r="B13" t="s">
        <v>48</v>
      </c>
      <c r="C13" s="2">
        <v>0.37083333333333335</v>
      </c>
      <c r="D13" s="2"/>
      <c r="E13" t="s">
        <v>60</v>
      </c>
      <c r="G13" t="s">
        <v>61</v>
      </c>
      <c r="H13" t="s">
        <v>62</v>
      </c>
      <c r="I13">
        <v>278</v>
      </c>
      <c r="J13" t="s">
        <v>63</v>
      </c>
    </row>
    <row r="14" spans="1:16">
      <c r="A14" t="s">
        <v>25</v>
      </c>
      <c r="B14" t="s">
        <v>64</v>
      </c>
      <c r="C14" t="s">
        <v>65</v>
      </c>
      <c r="E14" t="s">
        <v>66</v>
      </c>
      <c r="G14" t="s">
        <v>67</v>
      </c>
    </row>
    <row r="15" spans="1:16">
      <c r="A15" t="s">
        <v>68</v>
      </c>
      <c r="B15" t="s">
        <v>64</v>
      </c>
      <c r="C15" t="s">
        <v>69</v>
      </c>
      <c r="E15" t="s">
        <v>70</v>
      </c>
      <c r="G15" t="s">
        <v>71</v>
      </c>
      <c r="H15" t="s">
        <v>72</v>
      </c>
      <c r="I15" t="s">
        <v>73</v>
      </c>
      <c r="J15">
        <v>0.22931000000000001</v>
      </c>
      <c r="K15" t="s">
        <v>9</v>
      </c>
      <c r="L15" t="s">
        <v>74</v>
      </c>
      <c r="M15" t="s">
        <v>72</v>
      </c>
      <c r="N15" t="s">
        <v>73</v>
      </c>
      <c r="O15">
        <v>12.1309</v>
      </c>
      <c r="P15" t="s">
        <v>9</v>
      </c>
    </row>
    <row r="17" spans="2:11">
      <c r="B17" t="s">
        <v>0</v>
      </c>
      <c r="C17" t="s">
        <v>1</v>
      </c>
      <c r="E17" t="s">
        <v>2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</row>
    <row r="19" spans="2:11">
      <c r="B19" t="s">
        <v>8</v>
      </c>
      <c r="C19" t="s">
        <v>8</v>
      </c>
      <c r="D19" t="s">
        <v>81</v>
      </c>
      <c r="E19" t="s">
        <v>9</v>
      </c>
      <c r="F19" t="s">
        <v>82</v>
      </c>
      <c r="G19" t="s">
        <v>10</v>
      </c>
    </row>
    <row r="21" spans="2:11">
      <c r="B21">
        <v>3.80782</v>
      </c>
      <c r="C21">
        <v>760</v>
      </c>
      <c r="D21">
        <f>B21/C21</f>
        <v>5.0102894736842101E-3</v>
      </c>
      <c r="E21">
        <v>1.0626599999999999</v>
      </c>
      <c r="F21">
        <f>E21/0.132/22.4</f>
        <v>0.35939529220779215</v>
      </c>
      <c r="G21">
        <v>179.6</v>
      </c>
      <c r="H21">
        <v>3</v>
      </c>
      <c r="I21">
        <v>2</v>
      </c>
    </row>
    <row r="22" spans="2:11">
      <c r="B22">
        <v>6.0861900000000002</v>
      </c>
      <c r="C22">
        <v>760</v>
      </c>
      <c r="D22">
        <f t="shared" ref="D22:D58" si="0">B22/C22</f>
        <v>8.0081447368421047E-3</v>
      </c>
      <c r="E22">
        <v>1.70024</v>
      </c>
      <c r="F22">
        <f t="shared" ref="F22:F58" si="1">E22/0.132/22.4</f>
        <v>0.57502705627705619</v>
      </c>
      <c r="G22">
        <v>262.2</v>
      </c>
      <c r="H22">
        <v>3</v>
      </c>
      <c r="I22">
        <v>2</v>
      </c>
    </row>
    <row r="23" spans="2:11">
      <c r="B23">
        <v>7.5804799999999997</v>
      </c>
      <c r="C23">
        <v>760</v>
      </c>
      <c r="D23">
        <f t="shared" si="0"/>
        <v>9.9743157894736836E-3</v>
      </c>
      <c r="E23">
        <v>2.0630600000000001</v>
      </c>
      <c r="F23">
        <f t="shared" si="1"/>
        <v>0.69773403679653678</v>
      </c>
      <c r="G23">
        <v>296</v>
      </c>
      <c r="H23">
        <v>3</v>
      </c>
      <c r="I23">
        <v>2</v>
      </c>
    </row>
    <row r="24" spans="2:11">
      <c r="B24">
        <v>15.191599999999999</v>
      </c>
      <c r="C24">
        <v>760</v>
      </c>
      <c r="D24">
        <f t="shared" si="0"/>
        <v>1.9988947368421051E-2</v>
      </c>
      <c r="E24">
        <v>3.4079000000000002</v>
      </c>
      <c r="F24">
        <f t="shared" si="1"/>
        <v>1.1525635822510822</v>
      </c>
      <c r="G24">
        <v>419.5</v>
      </c>
      <c r="H24">
        <v>3</v>
      </c>
      <c r="I24">
        <v>2</v>
      </c>
    </row>
    <row r="25" spans="2:11">
      <c r="B25">
        <v>30.2394</v>
      </c>
      <c r="C25">
        <v>760</v>
      </c>
      <c r="D25">
        <f t="shared" si="0"/>
        <v>3.9788684210526316E-2</v>
      </c>
      <c r="E25">
        <v>4.6739899999999999</v>
      </c>
      <c r="F25">
        <f t="shared" si="1"/>
        <v>1.580759604978355</v>
      </c>
      <c r="G25">
        <v>428.6</v>
      </c>
      <c r="H25">
        <v>3</v>
      </c>
      <c r="I25">
        <v>2</v>
      </c>
    </row>
    <row r="26" spans="2:11">
      <c r="B26">
        <v>44.229900000000001</v>
      </c>
      <c r="C26">
        <v>760</v>
      </c>
      <c r="D26">
        <f t="shared" si="0"/>
        <v>5.8197236842105267E-2</v>
      </c>
      <c r="E26">
        <v>5.2729999999999997</v>
      </c>
      <c r="F26">
        <f t="shared" si="1"/>
        <v>1.7833468614718615</v>
      </c>
      <c r="G26">
        <v>433.7</v>
      </c>
      <c r="H26">
        <v>3</v>
      </c>
      <c r="I26">
        <v>2</v>
      </c>
    </row>
    <row r="27" spans="2:11">
      <c r="B27">
        <v>63.075699999999998</v>
      </c>
      <c r="C27">
        <v>760</v>
      </c>
      <c r="D27">
        <f t="shared" si="0"/>
        <v>8.2994342105263158E-2</v>
      </c>
      <c r="E27">
        <v>5.7389900000000003</v>
      </c>
      <c r="F27">
        <f t="shared" si="1"/>
        <v>1.9409462932900434</v>
      </c>
      <c r="G27">
        <v>439.4</v>
      </c>
      <c r="H27">
        <v>3</v>
      </c>
      <c r="I27">
        <v>2</v>
      </c>
    </row>
    <row r="28" spans="2:11">
      <c r="B28">
        <v>76.257000000000005</v>
      </c>
      <c r="C28">
        <v>760</v>
      </c>
      <c r="D28">
        <f t="shared" si="0"/>
        <v>0.10033815789473685</v>
      </c>
      <c r="E28">
        <v>5.9538900000000003</v>
      </c>
      <c r="F28">
        <f t="shared" si="1"/>
        <v>2.013626217532468</v>
      </c>
      <c r="G28">
        <v>442.8</v>
      </c>
      <c r="H28">
        <v>3</v>
      </c>
      <c r="I28">
        <v>2</v>
      </c>
    </row>
    <row r="29" spans="2:11">
      <c r="B29">
        <v>94.644099999999995</v>
      </c>
      <c r="C29">
        <v>760</v>
      </c>
      <c r="D29">
        <f t="shared" si="0"/>
        <v>0.12453171052631579</v>
      </c>
      <c r="E29">
        <v>6.1752500000000001</v>
      </c>
      <c r="F29">
        <f t="shared" si="1"/>
        <v>2.0884909361471862</v>
      </c>
      <c r="G29">
        <v>446.4</v>
      </c>
      <c r="H29">
        <v>3</v>
      </c>
      <c r="I29">
        <v>2</v>
      </c>
    </row>
    <row r="30" spans="2:11">
      <c r="B30">
        <v>114.718</v>
      </c>
      <c r="C30">
        <v>760</v>
      </c>
      <c r="D30">
        <f t="shared" si="0"/>
        <v>0.15094473684210527</v>
      </c>
      <c r="E30">
        <v>6.3566500000000001</v>
      </c>
      <c r="F30">
        <f t="shared" si="1"/>
        <v>2.1498410443722946</v>
      </c>
      <c r="G30">
        <v>449.7</v>
      </c>
      <c r="H30">
        <v>3</v>
      </c>
      <c r="I30">
        <v>2</v>
      </c>
    </row>
    <row r="31" spans="2:11">
      <c r="B31">
        <v>134.68</v>
      </c>
      <c r="C31">
        <v>760</v>
      </c>
      <c r="D31">
        <f t="shared" si="0"/>
        <v>0.17721052631578948</v>
      </c>
      <c r="E31">
        <v>6.4993699999999999</v>
      </c>
      <c r="F31">
        <f t="shared" si="1"/>
        <v>2.1981094426406926</v>
      </c>
      <c r="G31">
        <v>452.8</v>
      </c>
      <c r="H31">
        <v>3</v>
      </c>
      <c r="I31">
        <v>2</v>
      </c>
    </row>
    <row r="32" spans="2:11">
      <c r="B32">
        <v>154.40600000000001</v>
      </c>
      <c r="C32">
        <v>760</v>
      </c>
      <c r="D32">
        <f t="shared" si="0"/>
        <v>0.20316578947368422</v>
      </c>
      <c r="E32">
        <v>6.61646</v>
      </c>
      <c r="F32">
        <f t="shared" si="1"/>
        <v>2.2377096861471863</v>
      </c>
      <c r="G32">
        <v>455.6</v>
      </c>
      <c r="H32">
        <v>3</v>
      </c>
      <c r="I32">
        <v>2</v>
      </c>
    </row>
    <row r="33" spans="2:9">
      <c r="B33">
        <v>190.983</v>
      </c>
      <c r="C33">
        <v>760</v>
      </c>
      <c r="D33">
        <f t="shared" si="0"/>
        <v>0.25129342105263158</v>
      </c>
      <c r="E33">
        <v>6.7902199999999997</v>
      </c>
      <c r="F33">
        <f t="shared" si="1"/>
        <v>2.2964759199134197</v>
      </c>
      <c r="G33">
        <v>458.6</v>
      </c>
      <c r="H33">
        <v>3</v>
      </c>
      <c r="I33">
        <v>2</v>
      </c>
    </row>
    <row r="34" spans="2:9">
      <c r="B34">
        <v>229.63399999999999</v>
      </c>
      <c r="C34">
        <v>760</v>
      </c>
      <c r="D34">
        <f t="shared" si="0"/>
        <v>0.30214999999999997</v>
      </c>
      <c r="E34">
        <v>6.9380800000000002</v>
      </c>
      <c r="F34">
        <f t="shared" si="1"/>
        <v>2.3464826839826842</v>
      </c>
      <c r="G34">
        <v>461.7</v>
      </c>
      <c r="H34">
        <v>3</v>
      </c>
      <c r="I34">
        <v>2</v>
      </c>
    </row>
    <row r="35" spans="2:9">
      <c r="B35">
        <v>268.36200000000002</v>
      </c>
      <c r="C35">
        <v>760</v>
      </c>
      <c r="D35">
        <f t="shared" si="0"/>
        <v>0.35310789473684212</v>
      </c>
      <c r="E35">
        <v>7.0632700000000002</v>
      </c>
      <c r="F35">
        <f t="shared" si="1"/>
        <v>2.3888223755411255</v>
      </c>
      <c r="G35">
        <v>464.4</v>
      </c>
      <c r="H35">
        <v>3</v>
      </c>
      <c r="I35">
        <v>2</v>
      </c>
    </row>
    <row r="36" spans="2:9">
      <c r="B36">
        <v>306.685</v>
      </c>
      <c r="C36">
        <v>760</v>
      </c>
      <c r="D36">
        <f t="shared" si="0"/>
        <v>0.40353289473684212</v>
      </c>
      <c r="E36">
        <v>7.17415</v>
      </c>
      <c r="F36">
        <f t="shared" si="1"/>
        <v>2.4263223755411256</v>
      </c>
      <c r="G36">
        <v>467.3</v>
      </c>
      <c r="H36">
        <v>3</v>
      </c>
      <c r="I36">
        <v>2</v>
      </c>
    </row>
    <row r="37" spans="2:9">
      <c r="B37">
        <v>344.92899999999997</v>
      </c>
      <c r="C37">
        <v>760</v>
      </c>
      <c r="D37">
        <f t="shared" si="0"/>
        <v>0.453853947368421</v>
      </c>
      <c r="E37">
        <v>7.2737100000000003</v>
      </c>
      <c r="F37">
        <f t="shared" si="1"/>
        <v>2.4599939123376622</v>
      </c>
      <c r="G37">
        <v>469.9</v>
      </c>
      <c r="H37">
        <v>3</v>
      </c>
      <c r="I37">
        <v>2</v>
      </c>
    </row>
    <row r="38" spans="2:9">
      <c r="B38">
        <v>383.20499999999998</v>
      </c>
      <c r="C38">
        <v>760</v>
      </c>
      <c r="D38">
        <f t="shared" si="0"/>
        <v>0.50421710526315788</v>
      </c>
      <c r="E38">
        <v>7.36578</v>
      </c>
      <c r="F38">
        <f t="shared" si="1"/>
        <v>2.4911323051948053</v>
      </c>
      <c r="G38">
        <v>472.5</v>
      </c>
      <c r="H38">
        <v>3</v>
      </c>
      <c r="I38">
        <v>2</v>
      </c>
    </row>
    <row r="39" spans="2:9">
      <c r="B39">
        <v>421.30500000000001</v>
      </c>
      <c r="C39">
        <v>760</v>
      </c>
      <c r="D39">
        <f t="shared" si="0"/>
        <v>0.5543486842105263</v>
      </c>
      <c r="E39">
        <v>7.4495199999999997</v>
      </c>
      <c r="F39">
        <f t="shared" si="1"/>
        <v>2.5194534632034631</v>
      </c>
      <c r="G39">
        <v>475.1</v>
      </c>
      <c r="H39">
        <v>3</v>
      </c>
      <c r="I39">
        <v>2</v>
      </c>
    </row>
    <row r="40" spans="2:9">
      <c r="B40">
        <v>459.47699999999998</v>
      </c>
      <c r="C40">
        <v>760</v>
      </c>
      <c r="D40">
        <f t="shared" si="0"/>
        <v>0.60457499999999997</v>
      </c>
      <c r="E40">
        <v>7.52799</v>
      </c>
      <c r="F40">
        <f t="shared" si="1"/>
        <v>2.5459922889610387</v>
      </c>
      <c r="G40">
        <v>477.6</v>
      </c>
      <c r="H40">
        <v>3</v>
      </c>
      <c r="I40">
        <v>2</v>
      </c>
    </row>
    <row r="41" spans="2:9">
      <c r="B41">
        <v>497.6</v>
      </c>
      <c r="C41">
        <v>760</v>
      </c>
      <c r="D41">
        <f t="shared" si="0"/>
        <v>0.65473684210526317</v>
      </c>
      <c r="E41">
        <v>7.6033999999999997</v>
      </c>
      <c r="F41">
        <f t="shared" si="1"/>
        <v>2.5714962121212119</v>
      </c>
      <c r="G41">
        <v>480.1</v>
      </c>
      <c r="H41">
        <v>3</v>
      </c>
      <c r="I41">
        <v>2</v>
      </c>
    </row>
    <row r="42" spans="2:9">
      <c r="B42">
        <v>535.75</v>
      </c>
      <c r="C42">
        <v>760</v>
      </c>
      <c r="D42">
        <f t="shared" si="0"/>
        <v>0.70493421052631577</v>
      </c>
      <c r="E42">
        <v>7.6752399999999996</v>
      </c>
      <c r="F42">
        <f t="shared" si="1"/>
        <v>2.595792748917749</v>
      </c>
      <c r="G42">
        <v>482.7</v>
      </c>
      <c r="H42">
        <v>3</v>
      </c>
      <c r="I42">
        <v>2</v>
      </c>
    </row>
    <row r="43" spans="2:9">
      <c r="B43">
        <v>573.87300000000005</v>
      </c>
      <c r="C43">
        <v>760</v>
      </c>
      <c r="D43">
        <f t="shared" si="0"/>
        <v>0.75509605263157897</v>
      </c>
      <c r="E43">
        <v>7.7456699999999996</v>
      </c>
      <c r="F43">
        <f t="shared" si="1"/>
        <v>2.6196124188311689</v>
      </c>
      <c r="G43">
        <v>485.2</v>
      </c>
      <c r="H43">
        <v>3</v>
      </c>
      <c r="I43">
        <v>2</v>
      </c>
    </row>
    <row r="44" spans="2:9">
      <c r="B44">
        <v>611.94500000000005</v>
      </c>
      <c r="C44">
        <v>760</v>
      </c>
      <c r="D44">
        <f t="shared" si="0"/>
        <v>0.80519078947368428</v>
      </c>
      <c r="E44">
        <v>7.8114600000000003</v>
      </c>
      <c r="F44">
        <f t="shared" si="1"/>
        <v>2.6418628246753251</v>
      </c>
      <c r="G44">
        <v>487.8</v>
      </c>
      <c r="H44">
        <v>3</v>
      </c>
      <c r="I44">
        <v>2</v>
      </c>
    </row>
    <row r="45" spans="2:9">
      <c r="B45">
        <v>649.9</v>
      </c>
      <c r="C45">
        <v>760</v>
      </c>
      <c r="D45">
        <f t="shared" si="0"/>
        <v>0.85513157894736835</v>
      </c>
      <c r="E45">
        <v>7.875</v>
      </c>
      <c r="F45">
        <f t="shared" si="1"/>
        <v>2.6633522727272729</v>
      </c>
      <c r="G45">
        <v>490.4</v>
      </c>
      <c r="H45">
        <v>3</v>
      </c>
      <c r="I45">
        <v>2</v>
      </c>
    </row>
    <row r="46" spans="2:9">
      <c r="B46">
        <v>687.98500000000001</v>
      </c>
      <c r="C46">
        <v>760</v>
      </c>
      <c r="D46">
        <f t="shared" si="0"/>
        <v>0.90524342105263156</v>
      </c>
      <c r="E46">
        <v>7.9381899999999996</v>
      </c>
      <c r="F46">
        <f t="shared" si="1"/>
        <v>2.6847233495670997</v>
      </c>
      <c r="G46">
        <v>493</v>
      </c>
      <c r="H46">
        <v>3</v>
      </c>
      <c r="I46">
        <v>2</v>
      </c>
    </row>
    <row r="47" spans="2:9">
      <c r="B47">
        <v>726.08799999999997</v>
      </c>
      <c r="C47">
        <v>760</v>
      </c>
      <c r="D47">
        <f t="shared" si="0"/>
        <v>0.95537894736842099</v>
      </c>
      <c r="E47">
        <v>7.9981900000000001</v>
      </c>
      <c r="F47">
        <f t="shared" si="1"/>
        <v>2.7050155573593075</v>
      </c>
      <c r="G47">
        <v>495.6</v>
      </c>
      <c r="H47">
        <v>3</v>
      </c>
      <c r="I47">
        <v>2</v>
      </c>
    </row>
    <row r="48" spans="2:9">
      <c r="B48">
        <v>760.29100000000005</v>
      </c>
      <c r="C48">
        <v>760</v>
      </c>
      <c r="D48">
        <f t="shared" si="0"/>
        <v>1.0003828947368423</v>
      </c>
      <c r="E48">
        <v>8.0518900000000002</v>
      </c>
      <c r="F48">
        <f t="shared" si="1"/>
        <v>2.7231770833333337</v>
      </c>
      <c r="G48">
        <v>498.1</v>
      </c>
      <c r="H48">
        <v>3</v>
      </c>
      <c r="I48">
        <v>2</v>
      </c>
    </row>
    <row r="49" spans="2:9">
      <c r="B49">
        <v>750.93899999999996</v>
      </c>
      <c r="C49">
        <v>760</v>
      </c>
      <c r="D49">
        <f t="shared" si="0"/>
        <v>0.98807763157894735</v>
      </c>
      <c r="E49">
        <v>8.0440299999999993</v>
      </c>
      <c r="F49">
        <f t="shared" si="1"/>
        <v>2.7205188041125541</v>
      </c>
      <c r="G49">
        <v>501</v>
      </c>
      <c r="H49">
        <v>3</v>
      </c>
      <c r="I49">
        <v>2</v>
      </c>
    </row>
    <row r="50" spans="2:9">
      <c r="B50">
        <v>681.04399999999998</v>
      </c>
      <c r="C50">
        <v>760</v>
      </c>
      <c r="D50">
        <f t="shared" si="0"/>
        <v>0.89611052631578947</v>
      </c>
      <c r="E50">
        <v>7.9440299999999997</v>
      </c>
      <c r="F50">
        <f t="shared" si="1"/>
        <v>2.686698457792208</v>
      </c>
      <c r="G50">
        <v>504.5</v>
      </c>
      <c r="H50">
        <v>3</v>
      </c>
      <c r="I50">
        <v>2</v>
      </c>
    </row>
    <row r="51" spans="2:9">
      <c r="B51">
        <v>605.31799999999998</v>
      </c>
      <c r="C51">
        <v>760</v>
      </c>
      <c r="D51">
        <f t="shared" si="0"/>
        <v>0.79647105263157891</v>
      </c>
      <c r="E51">
        <v>7.8287800000000001</v>
      </c>
      <c r="F51">
        <f t="shared" si="1"/>
        <v>2.6477205086580087</v>
      </c>
      <c r="G51">
        <v>507.6</v>
      </c>
      <c r="H51">
        <v>3</v>
      </c>
      <c r="I51">
        <v>2</v>
      </c>
    </row>
    <row r="52" spans="2:9">
      <c r="B52">
        <v>529.19299999999998</v>
      </c>
      <c r="C52">
        <v>760</v>
      </c>
      <c r="D52">
        <f t="shared" si="0"/>
        <v>0.69630657894736836</v>
      </c>
      <c r="E52">
        <v>7.6990299999999996</v>
      </c>
      <c r="F52">
        <f t="shared" si="1"/>
        <v>2.6038386093073593</v>
      </c>
      <c r="G52">
        <v>510.8</v>
      </c>
      <c r="H52">
        <v>3</v>
      </c>
      <c r="I52">
        <v>2</v>
      </c>
    </row>
    <row r="53" spans="2:9">
      <c r="B53">
        <v>453.19799999999998</v>
      </c>
      <c r="C53">
        <v>760</v>
      </c>
      <c r="D53">
        <f t="shared" si="0"/>
        <v>0.59631315789473682</v>
      </c>
      <c r="E53">
        <v>7.5572100000000004</v>
      </c>
      <c r="F53">
        <f t="shared" si="1"/>
        <v>2.5558745941558443</v>
      </c>
      <c r="G53">
        <v>514.1</v>
      </c>
      <c r="H53">
        <v>3</v>
      </c>
      <c r="I53">
        <v>2</v>
      </c>
    </row>
    <row r="54" spans="2:9">
      <c r="B54">
        <v>377.536</v>
      </c>
      <c r="C54">
        <v>760</v>
      </c>
      <c r="D54">
        <f t="shared" si="0"/>
        <v>0.49675789473684212</v>
      </c>
      <c r="E54">
        <v>7.3994099999999996</v>
      </c>
      <c r="F54">
        <f t="shared" si="1"/>
        <v>2.5025060876623373</v>
      </c>
      <c r="G54">
        <v>517.29999999999995</v>
      </c>
      <c r="H54">
        <v>3</v>
      </c>
      <c r="I54">
        <v>2</v>
      </c>
    </row>
    <row r="55" spans="2:9">
      <c r="B55">
        <v>301.38299999999998</v>
      </c>
      <c r="C55">
        <v>760</v>
      </c>
      <c r="D55">
        <f t="shared" si="0"/>
        <v>0.3965565789473684</v>
      </c>
      <c r="E55">
        <v>7.2150100000000004</v>
      </c>
      <c r="F55">
        <f t="shared" si="1"/>
        <v>2.4401413690476192</v>
      </c>
      <c r="G55">
        <v>520.9</v>
      </c>
      <c r="H55">
        <v>3</v>
      </c>
      <c r="I55">
        <v>2</v>
      </c>
    </row>
    <row r="56" spans="2:9">
      <c r="B56">
        <v>226.19399999999999</v>
      </c>
      <c r="C56">
        <v>760</v>
      </c>
      <c r="D56">
        <f t="shared" si="0"/>
        <v>0.29762368421052632</v>
      </c>
      <c r="E56">
        <v>6.9890299999999996</v>
      </c>
      <c r="F56">
        <f t="shared" si="1"/>
        <v>2.3637141504329002</v>
      </c>
      <c r="G56">
        <v>524.4</v>
      </c>
      <c r="H56">
        <v>3</v>
      </c>
      <c r="I56">
        <v>2</v>
      </c>
    </row>
    <row r="57" spans="2:9">
      <c r="B57">
        <v>151.786</v>
      </c>
      <c r="C57">
        <v>760</v>
      </c>
      <c r="D57">
        <f t="shared" si="0"/>
        <v>0.19971842105263157</v>
      </c>
      <c r="E57">
        <v>6.6745000000000001</v>
      </c>
      <c r="F57">
        <f t="shared" si="1"/>
        <v>2.2573390151515151</v>
      </c>
      <c r="G57">
        <v>528.79999999999995</v>
      </c>
      <c r="H57">
        <v>3</v>
      </c>
      <c r="I57">
        <v>2</v>
      </c>
    </row>
    <row r="58" spans="2:9">
      <c r="B58">
        <v>74.394400000000005</v>
      </c>
      <c r="C58">
        <v>760</v>
      </c>
      <c r="D58">
        <f t="shared" si="0"/>
        <v>9.788736842105264E-2</v>
      </c>
      <c r="E58">
        <v>6.0391199999999996</v>
      </c>
      <c r="F58">
        <f t="shared" si="1"/>
        <v>2.0424512987012986</v>
      </c>
      <c r="G58">
        <v>534.5</v>
      </c>
      <c r="H58">
        <v>3</v>
      </c>
      <c r="I5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83C0-1967-422B-B8F1-38DAB4A01DA4}">
  <dimension ref="A1:P58"/>
  <sheetViews>
    <sheetView tabSelected="1" topLeftCell="A31" workbookViewId="0">
      <selection activeCell="G42" sqref="G42"/>
    </sheetView>
  </sheetViews>
  <sheetFormatPr defaultRowHeight="14.4"/>
  <cols>
    <col min="1" max="1" width="9" bestFit="1" customWidth="1"/>
    <col min="2" max="2" width="14.33203125" bestFit="1" customWidth="1"/>
    <col min="3" max="3" width="15.109375" bestFit="1" customWidth="1"/>
    <col min="4" max="4" width="15.109375" customWidth="1"/>
    <col min="5" max="5" width="13.33203125" bestFit="1" customWidth="1"/>
    <col min="6" max="6" width="13.33203125" customWidth="1"/>
    <col min="7" max="7" width="30.6640625" bestFit="1" customWidth="1"/>
    <col min="8" max="8" width="15.109375" bestFit="1" customWidth="1"/>
    <col min="9" max="9" width="8.44140625" bestFit="1" customWidth="1"/>
    <col min="10" max="10" width="9" bestFit="1" customWidth="1"/>
    <col min="11" max="11" width="4.33203125" bestFit="1" customWidth="1"/>
    <col min="12" max="12" width="6" bestFit="1" customWidth="1"/>
    <col min="13" max="13" width="5" bestFit="1" customWidth="1"/>
    <col min="14" max="14" width="2.6640625" bestFit="1" customWidth="1"/>
    <col min="15" max="15" width="8" bestFit="1" customWidth="1"/>
    <col min="16" max="16" width="2.77734375" bestFit="1" customWidth="1"/>
  </cols>
  <sheetData>
    <row r="1" spans="1:16">
      <c r="B1" t="s">
        <v>11</v>
      </c>
      <c r="C1" t="s">
        <v>12</v>
      </c>
      <c r="E1" t="s">
        <v>13</v>
      </c>
      <c r="G1" t="s">
        <v>14</v>
      </c>
      <c r="H1" t="s">
        <v>15</v>
      </c>
      <c r="I1" t="s">
        <v>16</v>
      </c>
    </row>
    <row r="2" spans="1:16">
      <c r="B2" t="s">
        <v>17</v>
      </c>
      <c r="C2" t="s">
        <v>18</v>
      </c>
      <c r="E2" t="s">
        <v>19</v>
      </c>
    </row>
    <row r="3" spans="1:16">
      <c r="B3" t="s">
        <v>20</v>
      </c>
      <c r="C3" t="s">
        <v>21</v>
      </c>
      <c r="E3" t="s">
        <v>22</v>
      </c>
      <c r="G3" t="s">
        <v>23</v>
      </c>
    </row>
    <row r="4" spans="1:16">
      <c r="B4" t="s">
        <v>24</v>
      </c>
      <c r="C4">
        <v>3.01</v>
      </c>
    </row>
    <row r="6" spans="1:16">
      <c r="A6" t="s">
        <v>25</v>
      </c>
      <c r="B6" t="s">
        <v>26</v>
      </c>
    </row>
    <row r="7" spans="1:16">
      <c r="A7" t="s">
        <v>27</v>
      </c>
      <c r="B7" t="s">
        <v>28</v>
      </c>
      <c r="C7" t="s">
        <v>30</v>
      </c>
      <c r="E7" t="s">
        <v>27</v>
      </c>
      <c r="G7" t="s">
        <v>28</v>
      </c>
      <c r="H7" t="s">
        <v>83</v>
      </c>
    </row>
    <row r="8" spans="1:16">
      <c r="A8" t="s">
        <v>31</v>
      </c>
      <c r="B8" t="s">
        <v>32</v>
      </c>
      <c r="C8" t="s">
        <v>33</v>
      </c>
      <c r="E8" t="s">
        <v>34</v>
      </c>
      <c r="G8" t="s">
        <v>84</v>
      </c>
    </row>
    <row r="9" spans="1:16">
      <c r="A9" t="s">
        <v>31</v>
      </c>
      <c r="B9" t="s">
        <v>36</v>
      </c>
      <c r="C9" t="s">
        <v>37</v>
      </c>
      <c r="E9" t="s">
        <v>38</v>
      </c>
      <c r="G9" t="s">
        <v>39</v>
      </c>
      <c r="H9" t="s">
        <v>40</v>
      </c>
    </row>
    <row r="10" spans="1:16">
      <c r="A10" t="s">
        <v>31</v>
      </c>
      <c r="B10" t="s">
        <v>41</v>
      </c>
      <c r="C10">
        <v>0.13200000000000001</v>
      </c>
      <c r="E10" t="s">
        <v>42</v>
      </c>
      <c r="G10" t="s">
        <v>43</v>
      </c>
      <c r="H10" t="s">
        <v>44</v>
      </c>
      <c r="I10" t="s">
        <v>45</v>
      </c>
      <c r="J10" t="s">
        <v>46</v>
      </c>
      <c r="K10">
        <v>1</v>
      </c>
    </row>
    <row r="11" spans="1:16">
      <c r="A11" t="s">
        <v>47</v>
      </c>
      <c r="B11" t="s">
        <v>48</v>
      </c>
      <c r="C11">
        <v>24</v>
      </c>
      <c r="E11" t="s">
        <v>49</v>
      </c>
      <c r="G11" t="s">
        <v>47</v>
      </c>
      <c r="H11" t="s">
        <v>50</v>
      </c>
      <c r="I11">
        <v>160</v>
      </c>
      <c r="J11" t="s">
        <v>51</v>
      </c>
    </row>
    <row r="12" spans="1:16">
      <c r="A12" t="s">
        <v>25</v>
      </c>
      <c r="B12" t="s">
        <v>52</v>
      </c>
      <c r="C12" t="s">
        <v>53</v>
      </c>
      <c r="E12" t="s">
        <v>54</v>
      </c>
      <c r="G12" s="1">
        <v>8.5790000000000004E-6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</row>
    <row r="13" spans="1:16">
      <c r="A13" t="s">
        <v>25</v>
      </c>
      <c r="B13" t="s">
        <v>48</v>
      </c>
      <c r="C13" s="2">
        <v>0.53402777777777777</v>
      </c>
      <c r="D13" s="2"/>
      <c r="E13" t="s">
        <v>60</v>
      </c>
      <c r="G13" t="s">
        <v>61</v>
      </c>
      <c r="H13" t="s">
        <v>62</v>
      </c>
      <c r="I13">
        <v>278</v>
      </c>
      <c r="J13" t="s">
        <v>63</v>
      </c>
    </row>
    <row r="14" spans="1:16">
      <c r="A14" t="s">
        <v>25</v>
      </c>
      <c r="B14" t="s">
        <v>64</v>
      </c>
      <c r="C14" t="s">
        <v>65</v>
      </c>
      <c r="E14" t="s">
        <v>66</v>
      </c>
      <c r="G14" t="s">
        <v>67</v>
      </c>
    </row>
    <row r="15" spans="1:16">
      <c r="A15" t="s">
        <v>68</v>
      </c>
      <c r="B15" t="s">
        <v>64</v>
      </c>
      <c r="C15" t="s">
        <v>69</v>
      </c>
      <c r="E15" t="s">
        <v>70</v>
      </c>
      <c r="G15" t="s">
        <v>71</v>
      </c>
      <c r="H15" t="s">
        <v>72</v>
      </c>
      <c r="I15" t="s">
        <v>73</v>
      </c>
      <c r="J15">
        <v>0.29127700000000001</v>
      </c>
      <c r="K15" t="s">
        <v>9</v>
      </c>
      <c r="L15" t="s">
        <v>74</v>
      </c>
      <c r="M15" t="s">
        <v>72</v>
      </c>
      <c r="N15" t="s">
        <v>73</v>
      </c>
      <c r="O15">
        <v>12.0665</v>
      </c>
      <c r="P15" t="s">
        <v>9</v>
      </c>
    </row>
    <row r="17" spans="2:11">
      <c r="B17" t="s">
        <v>0</v>
      </c>
      <c r="C17" t="s">
        <v>1</v>
      </c>
      <c r="E17" t="s">
        <v>2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</row>
    <row r="19" spans="2:11">
      <c r="B19" t="s">
        <v>8</v>
      </c>
      <c r="C19" t="s">
        <v>8</v>
      </c>
      <c r="D19" t="s">
        <v>81</v>
      </c>
      <c r="E19" t="s">
        <v>9</v>
      </c>
      <c r="F19" t="s">
        <v>82</v>
      </c>
      <c r="G19" t="s">
        <v>10</v>
      </c>
    </row>
    <row r="21" spans="2:11">
      <c r="B21">
        <v>3.8140200000000002</v>
      </c>
      <c r="C21">
        <v>760</v>
      </c>
      <c r="D21">
        <f>B21/C21</f>
        <v>5.0184473684210529E-3</v>
      </c>
      <c r="E21">
        <v>1.01515</v>
      </c>
      <c r="F21">
        <f>E21/0.132/22.4</f>
        <v>0.34332724567099571</v>
      </c>
      <c r="G21">
        <v>251.2</v>
      </c>
      <c r="H21">
        <v>3</v>
      </c>
      <c r="I21">
        <v>2</v>
      </c>
    </row>
    <row r="22" spans="2:11">
      <c r="B22">
        <v>6.0914599999999997</v>
      </c>
      <c r="C22">
        <v>760</v>
      </c>
      <c r="D22">
        <f t="shared" ref="D22:D58" si="0">B22/C22</f>
        <v>8.01507894736842E-3</v>
      </c>
      <c r="E22">
        <v>1.6115600000000001</v>
      </c>
      <c r="F22">
        <f t="shared" ref="F22:F58" si="1">E22/0.132/22.4</f>
        <v>0.54503517316017325</v>
      </c>
      <c r="G22">
        <v>384.4</v>
      </c>
      <c r="H22">
        <v>3</v>
      </c>
      <c r="I22">
        <v>2</v>
      </c>
    </row>
    <row r="23" spans="2:11">
      <c r="B23">
        <v>7.5802800000000001</v>
      </c>
      <c r="C23">
        <v>760</v>
      </c>
      <c r="D23">
        <f t="shared" si="0"/>
        <v>9.9740526315789477E-3</v>
      </c>
      <c r="E23">
        <v>1.95645</v>
      </c>
      <c r="F23">
        <f t="shared" si="1"/>
        <v>0.66167816558441561</v>
      </c>
      <c r="G23">
        <v>426.1</v>
      </c>
      <c r="H23">
        <v>3</v>
      </c>
      <c r="I23">
        <v>2</v>
      </c>
    </row>
    <row r="24" spans="2:11">
      <c r="B24">
        <v>15.2098</v>
      </c>
      <c r="C24">
        <v>760</v>
      </c>
      <c r="D24">
        <f t="shared" si="0"/>
        <v>2.0012894736842105E-2</v>
      </c>
      <c r="E24">
        <v>3.11842</v>
      </c>
      <c r="F24">
        <f t="shared" si="1"/>
        <v>1.0546604437229437</v>
      </c>
      <c r="G24">
        <v>647</v>
      </c>
      <c r="H24">
        <v>3</v>
      </c>
      <c r="I24">
        <v>2</v>
      </c>
    </row>
    <row r="25" spans="2:11">
      <c r="B25">
        <v>30.076699999999999</v>
      </c>
      <c r="C25">
        <v>760</v>
      </c>
      <c r="D25">
        <f t="shared" si="0"/>
        <v>3.957460526315789E-2</v>
      </c>
      <c r="E25">
        <v>4.3651900000000001</v>
      </c>
      <c r="F25">
        <f t="shared" si="1"/>
        <v>1.4763223755411257</v>
      </c>
      <c r="G25">
        <v>662.3</v>
      </c>
      <c r="H25">
        <v>3</v>
      </c>
      <c r="I25">
        <v>2</v>
      </c>
    </row>
    <row r="26" spans="2:11">
      <c r="B26">
        <v>43.748600000000003</v>
      </c>
      <c r="C26">
        <v>760</v>
      </c>
      <c r="D26">
        <f t="shared" si="0"/>
        <v>5.7563947368421055E-2</v>
      </c>
      <c r="E26">
        <v>4.9840299999999997</v>
      </c>
      <c r="F26">
        <f t="shared" si="1"/>
        <v>1.6856162067099565</v>
      </c>
      <c r="G26">
        <v>668</v>
      </c>
      <c r="H26">
        <v>3</v>
      </c>
      <c r="I26">
        <v>2</v>
      </c>
    </row>
    <row r="27" spans="2:11">
      <c r="B27">
        <v>62.488900000000001</v>
      </c>
      <c r="C27">
        <v>760</v>
      </c>
      <c r="D27">
        <f t="shared" si="0"/>
        <v>8.2222236842105265E-2</v>
      </c>
      <c r="E27">
        <v>5.4692100000000003</v>
      </c>
      <c r="F27">
        <f t="shared" si="1"/>
        <v>1.8497057629870133</v>
      </c>
      <c r="G27">
        <v>673.5</v>
      </c>
      <c r="H27">
        <v>3</v>
      </c>
      <c r="I27">
        <v>2</v>
      </c>
    </row>
    <row r="28" spans="2:11">
      <c r="B28">
        <v>75.8947</v>
      </c>
      <c r="C28">
        <v>760</v>
      </c>
      <c r="D28">
        <f t="shared" si="0"/>
        <v>9.986144736842105E-2</v>
      </c>
      <c r="E28">
        <v>5.6964499999999996</v>
      </c>
      <c r="F28">
        <f t="shared" si="1"/>
        <v>1.9265591179653678</v>
      </c>
      <c r="G28">
        <v>677.1</v>
      </c>
      <c r="H28">
        <v>3</v>
      </c>
      <c r="I28">
        <v>2</v>
      </c>
    </row>
    <row r="29" spans="2:11">
      <c r="B29">
        <v>94.543400000000005</v>
      </c>
      <c r="C29">
        <v>760</v>
      </c>
      <c r="D29">
        <f t="shared" si="0"/>
        <v>0.12439921052631579</v>
      </c>
      <c r="E29">
        <v>5.9258100000000002</v>
      </c>
      <c r="F29">
        <f t="shared" si="1"/>
        <v>2.0041294642857141</v>
      </c>
      <c r="G29">
        <v>680.9</v>
      </c>
      <c r="H29">
        <v>3</v>
      </c>
      <c r="I29">
        <v>2</v>
      </c>
    </row>
    <row r="30" spans="2:11">
      <c r="B30">
        <v>114.673</v>
      </c>
      <c r="C30">
        <v>760</v>
      </c>
      <c r="D30">
        <f t="shared" si="0"/>
        <v>0.15088552631578947</v>
      </c>
      <c r="E30">
        <v>6.1099100000000002</v>
      </c>
      <c r="F30">
        <f t="shared" si="1"/>
        <v>2.0663927218614719</v>
      </c>
      <c r="G30">
        <v>684.4</v>
      </c>
      <c r="H30">
        <v>3</v>
      </c>
      <c r="I30">
        <v>2</v>
      </c>
    </row>
    <row r="31" spans="2:11">
      <c r="B31">
        <v>134.709</v>
      </c>
      <c r="C31">
        <v>760</v>
      </c>
      <c r="D31">
        <f t="shared" si="0"/>
        <v>0.17724868421052631</v>
      </c>
      <c r="E31">
        <v>6.2526000000000002</v>
      </c>
      <c r="F31">
        <f t="shared" si="1"/>
        <v>2.1146509740259742</v>
      </c>
      <c r="G31">
        <v>687.4</v>
      </c>
      <c r="H31">
        <v>3</v>
      </c>
      <c r="I31">
        <v>2</v>
      </c>
    </row>
    <row r="32" spans="2:11">
      <c r="B32">
        <v>154.483</v>
      </c>
      <c r="C32">
        <v>760</v>
      </c>
      <c r="D32">
        <f t="shared" si="0"/>
        <v>0.20326710526315789</v>
      </c>
      <c r="E32">
        <v>6.3703399999999997</v>
      </c>
      <c r="F32">
        <f t="shared" si="1"/>
        <v>2.1544710497835498</v>
      </c>
      <c r="G32">
        <v>690.4</v>
      </c>
      <c r="H32">
        <v>3</v>
      </c>
      <c r="I32">
        <v>2</v>
      </c>
    </row>
    <row r="33" spans="2:9">
      <c r="B33">
        <v>190.96100000000001</v>
      </c>
      <c r="C33">
        <v>760</v>
      </c>
      <c r="D33">
        <f t="shared" si="0"/>
        <v>0.25126447368421057</v>
      </c>
      <c r="E33">
        <v>6.5431400000000002</v>
      </c>
      <c r="F33">
        <f t="shared" si="1"/>
        <v>2.2129126082251083</v>
      </c>
      <c r="G33">
        <v>693.4</v>
      </c>
      <c r="H33">
        <v>3</v>
      </c>
      <c r="I33">
        <v>2</v>
      </c>
    </row>
    <row r="34" spans="2:9">
      <c r="B34">
        <v>229.68700000000001</v>
      </c>
      <c r="C34">
        <v>760</v>
      </c>
      <c r="D34">
        <f t="shared" si="0"/>
        <v>0.30221973684210529</v>
      </c>
      <c r="E34">
        <v>6.6913</v>
      </c>
      <c r="F34">
        <f t="shared" si="1"/>
        <v>2.2630208333333335</v>
      </c>
      <c r="G34">
        <v>696.6</v>
      </c>
      <c r="H34">
        <v>3</v>
      </c>
      <c r="I34">
        <v>2</v>
      </c>
    </row>
    <row r="35" spans="2:9">
      <c r="B35">
        <v>268.25</v>
      </c>
      <c r="C35">
        <v>760</v>
      </c>
      <c r="D35">
        <f t="shared" si="0"/>
        <v>0.35296052631578945</v>
      </c>
      <c r="E35">
        <v>6.8169700000000004</v>
      </c>
      <c r="F35">
        <f t="shared" si="1"/>
        <v>2.3055228625541124</v>
      </c>
      <c r="G35">
        <v>699.7</v>
      </c>
      <c r="H35">
        <v>3</v>
      </c>
      <c r="I35">
        <v>2</v>
      </c>
    </row>
    <row r="36" spans="2:9">
      <c r="B36">
        <v>306.851</v>
      </c>
      <c r="C36">
        <v>760</v>
      </c>
      <c r="D36">
        <f t="shared" si="0"/>
        <v>0.40375131578947371</v>
      </c>
      <c r="E36">
        <v>6.9252099999999999</v>
      </c>
      <c r="F36">
        <f t="shared" si="1"/>
        <v>2.3421300054112555</v>
      </c>
      <c r="G36">
        <v>702.6</v>
      </c>
      <c r="H36">
        <v>3</v>
      </c>
      <c r="I36">
        <v>2</v>
      </c>
    </row>
    <row r="37" spans="2:9">
      <c r="B37">
        <v>345.05099999999999</v>
      </c>
      <c r="C37">
        <v>760</v>
      </c>
      <c r="D37">
        <f t="shared" si="0"/>
        <v>0.4540144736842105</v>
      </c>
      <c r="E37">
        <v>7.0247400000000004</v>
      </c>
      <c r="F37">
        <f t="shared" si="1"/>
        <v>2.3757913961038963</v>
      </c>
      <c r="G37">
        <v>705.2</v>
      </c>
      <c r="H37">
        <v>3</v>
      </c>
      <c r="I37">
        <v>2</v>
      </c>
    </row>
    <row r="38" spans="2:9">
      <c r="B38">
        <v>383.34500000000003</v>
      </c>
      <c r="C38">
        <v>760</v>
      </c>
      <c r="D38">
        <f t="shared" si="0"/>
        <v>0.50440131578947367</v>
      </c>
      <c r="E38">
        <v>7.1142300000000001</v>
      </c>
      <c r="F38">
        <f t="shared" si="1"/>
        <v>2.4060572240259739</v>
      </c>
      <c r="G38">
        <v>707.8</v>
      </c>
      <c r="H38">
        <v>3</v>
      </c>
      <c r="I38">
        <v>2</v>
      </c>
    </row>
    <row r="39" spans="2:9">
      <c r="B39">
        <v>421.46499999999997</v>
      </c>
      <c r="C39">
        <v>760</v>
      </c>
      <c r="D39">
        <f t="shared" si="0"/>
        <v>0.55455921052631574</v>
      </c>
      <c r="E39">
        <v>7.1959600000000004</v>
      </c>
      <c r="F39">
        <f t="shared" si="1"/>
        <v>2.433698593073593</v>
      </c>
      <c r="G39">
        <v>710.3</v>
      </c>
      <c r="H39">
        <v>3</v>
      </c>
      <c r="I39">
        <v>2</v>
      </c>
    </row>
    <row r="40" spans="2:9">
      <c r="B40">
        <v>459.60899999999998</v>
      </c>
      <c r="C40">
        <v>760</v>
      </c>
      <c r="D40">
        <f t="shared" si="0"/>
        <v>0.6047486842105263</v>
      </c>
      <c r="E40">
        <v>7.27501</v>
      </c>
      <c r="F40">
        <f t="shared" si="1"/>
        <v>2.4604335768398267</v>
      </c>
      <c r="G40">
        <v>712.9</v>
      </c>
      <c r="H40">
        <v>3</v>
      </c>
      <c r="I40">
        <v>2</v>
      </c>
    </row>
    <row r="41" spans="2:9">
      <c r="B41">
        <v>497.72699999999998</v>
      </c>
      <c r="C41">
        <v>760</v>
      </c>
      <c r="D41">
        <f t="shared" si="0"/>
        <v>0.65490394736842106</v>
      </c>
      <c r="E41">
        <v>7.3483999999999998</v>
      </c>
      <c r="F41">
        <f t="shared" si="1"/>
        <v>2.485254329004329</v>
      </c>
      <c r="G41">
        <v>715.4</v>
      </c>
      <c r="H41">
        <v>3</v>
      </c>
      <c r="I41">
        <v>2</v>
      </c>
    </row>
    <row r="42" spans="2:9">
      <c r="B42">
        <v>535.75900000000001</v>
      </c>
      <c r="C42">
        <v>760</v>
      </c>
      <c r="D42">
        <f t="shared" si="0"/>
        <v>0.70494605263157895</v>
      </c>
      <c r="E42">
        <v>7.4182199999999998</v>
      </c>
      <c r="F42">
        <f t="shared" si="1"/>
        <v>2.5088676948051947</v>
      </c>
      <c r="G42">
        <v>718</v>
      </c>
      <c r="H42">
        <v>3</v>
      </c>
      <c r="I42">
        <v>2</v>
      </c>
    </row>
    <row r="43" spans="2:9">
      <c r="B43">
        <v>573.94100000000003</v>
      </c>
      <c r="C43">
        <v>760</v>
      </c>
      <c r="D43">
        <f t="shared" si="0"/>
        <v>0.7551855263157895</v>
      </c>
      <c r="E43">
        <v>7.4864899999999999</v>
      </c>
      <c r="F43">
        <f t="shared" si="1"/>
        <v>2.5319568452380952</v>
      </c>
      <c r="G43">
        <v>720.5</v>
      </c>
      <c r="H43">
        <v>3</v>
      </c>
      <c r="I43">
        <v>2</v>
      </c>
    </row>
    <row r="44" spans="2:9">
      <c r="B44">
        <v>612.024</v>
      </c>
      <c r="C44">
        <v>760</v>
      </c>
      <c r="D44">
        <f t="shared" si="0"/>
        <v>0.80529473684210529</v>
      </c>
      <c r="E44">
        <v>7.5516800000000002</v>
      </c>
      <c r="F44">
        <f t="shared" si="1"/>
        <v>2.5540043290043291</v>
      </c>
      <c r="G44">
        <v>723</v>
      </c>
      <c r="H44">
        <v>3</v>
      </c>
      <c r="I44">
        <v>2</v>
      </c>
    </row>
    <row r="45" spans="2:9">
      <c r="B45">
        <v>650.029</v>
      </c>
      <c r="C45">
        <v>760</v>
      </c>
      <c r="D45">
        <f t="shared" si="0"/>
        <v>0.85530131578947366</v>
      </c>
      <c r="E45">
        <v>7.6153899999999997</v>
      </c>
      <c r="F45">
        <f t="shared" si="1"/>
        <v>2.5755512716450215</v>
      </c>
      <c r="G45">
        <v>725.6</v>
      </c>
      <c r="H45">
        <v>3</v>
      </c>
      <c r="I45">
        <v>2</v>
      </c>
    </row>
    <row r="46" spans="2:9">
      <c r="B46">
        <v>688.07500000000005</v>
      </c>
      <c r="C46">
        <v>760</v>
      </c>
      <c r="D46">
        <f t="shared" si="0"/>
        <v>0.90536184210526327</v>
      </c>
      <c r="E46">
        <v>7.6758899999999999</v>
      </c>
      <c r="F46">
        <f t="shared" si="1"/>
        <v>2.5960125811688313</v>
      </c>
      <c r="G46">
        <v>728.2</v>
      </c>
      <c r="H46">
        <v>3</v>
      </c>
      <c r="I46">
        <v>2</v>
      </c>
    </row>
    <row r="47" spans="2:9">
      <c r="B47">
        <v>726.04600000000005</v>
      </c>
      <c r="C47">
        <v>760</v>
      </c>
      <c r="D47">
        <f t="shared" si="0"/>
        <v>0.95532368421052638</v>
      </c>
      <c r="E47">
        <v>7.73794</v>
      </c>
      <c r="F47">
        <f t="shared" si="1"/>
        <v>2.6169981060606062</v>
      </c>
      <c r="G47">
        <v>730.8</v>
      </c>
      <c r="H47">
        <v>3</v>
      </c>
      <c r="I47">
        <v>2</v>
      </c>
    </row>
    <row r="48" spans="2:9">
      <c r="B48">
        <v>760.45799999999997</v>
      </c>
      <c r="C48">
        <v>760</v>
      </c>
      <c r="D48">
        <f t="shared" si="0"/>
        <v>1.0006026315789474</v>
      </c>
      <c r="E48">
        <v>7.7898300000000003</v>
      </c>
      <c r="F48">
        <f t="shared" si="1"/>
        <v>2.6345474837662342</v>
      </c>
      <c r="G48">
        <v>733.4</v>
      </c>
      <c r="H48">
        <v>3</v>
      </c>
      <c r="I48">
        <v>2</v>
      </c>
    </row>
    <row r="49" spans="2:9">
      <c r="B49">
        <v>750.98800000000006</v>
      </c>
      <c r="C49">
        <v>760</v>
      </c>
      <c r="D49">
        <f t="shared" si="0"/>
        <v>0.98814210526315793</v>
      </c>
      <c r="E49">
        <v>7.7832999999999997</v>
      </c>
      <c r="F49">
        <f t="shared" si="1"/>
        <v>2.6323390151515151</v>
      </c>
      <c r="G49">
        <v>736.3</v>
      </c>
      <c r="H49">
        <v>3</v>
      </c>
      <c r="I49">
        <v>2</v>
      </c>
    </row>
    <row r="50" spans="2:9">
      <c r="B50">
        <v>680.66899999999998</v>
      </c>
      <c r="C50">
        <v>760</v>
      </c>
      <c r="D50">
        <f t="shared" si="0"/>
        <v>0.89561710526315785</v>
      </c>
      <c r="E50">
        <v>7.6857199999999999</v>
      </c>
      <c r="F50">
        <f t="shared" si="1"/>
        <v>2.599337121212121</v>
      </c>
      <c r="G50">
        <v>739.8</v>
      </c>
      <c r="H50">
        <v>3</v>
      </c>
      <c r="I50">
        <v>2</v>
      </c>
    </row>
    <row r="51" spans="2:9">
      <c r="B51">
        <v>605.41700000000003</v>
      </c>
      <c r="C51">
        <v>760</v>
      </c>
      <c r="D51">
        <f t="shared" si="0"/>
        <v>0.79660131578947369</v>
      </c>
      <c r="E51">
        <v>7.5711000000000004</v>
      </c>
      <c r="F51">
        <f t="shared" si="1"/>
        <v>2.5605722402597406</v>
      </c>
      <c r="G51">
        <v>743</v>
      </c>
      <c r="H51">
        <v>3</v>
      </c>
      <c r="I51">
        <v>2</v>
      </c>
    </row>
    <row r="52" spans="2:9">
      <c r="B52">
        <v>529.50199999999995</v>
      </c>
      <c r="C52">
        <v>760</v>
      </c>
      <c r="D52">
        <f t="shared" si="0"/>
        <v>0.69671315789473676</v>
      </c>
      <c r="E52">
        <v>7.4434699999999996</v>
      </c>
      <c r="F52">
        <f t="shared" si="1"/>
        <v>2.5174073322510822</v>
      </c>
      <c r="G52">
        <v>746.1</v>
      </c>
      <c r="H52">
        <v>3</v>
      </c>
      <c r="I52">
        <v>2</v>
      </c>
    </row>
    <row r="53" spans="2:9">
      <c r="B53">
        <v>453.565</v>
      </c>
      <c r="C53">
        <v>760</v>
      </c>
      <c r="D53">
        <f t="shared" si="0"/>
        <v>0.59679605263157898</v>
      </c>
      <c r="E53">
        <v>7.3046800000000003</v>
      </c>
      <c r="F53">
        <f t="shared" si="1"/>
        <v>2.4704680735930737</v>
      </c>
      <c r="G53">
        <v>749.4</v>
      </c>
      <c r="H53">
        <v>3</v>
      </c>
      <c r="I53">
        <v>2</v>
      </c>
    </row>
    <row r="54" spans="2:9">
      <c r="B54">
        <v>377.61799999999999</v>
      </c>
      <c r="C54">
        <v>760</v>
      </c>
      <c r="D54">
        <f t="shared" si="0"/>
        <v>0.49686578947368421</v>
      </c>
      <c r="E54">
        <v>7.1463099999999997</v>
      </c>
      <c r="F54">
        <f t="shared" si="1"/>
        <v>2.4169067911255411</v>
      </c>
      <c r="G54">
        <v>752.5</v>
      </c>
      <c r="H54">
        <v>3</v>
      </c>
      <c r="I54">
        <v>2</v>
      </c>
    </row>
    <row r="55" spans="2:9">
      <c r="B55">
        <v>301.7</v>
      </c>
      <c r="C55">
        <v>760</v>
      </c>
      <c r="D55">
        <f t="shared" si="0"/>
        <v>0.39697368421052631</v>
      </c>
      <c r="E55">
        <v>6.9623200000000001</v>
      </c>
      <c r="F55">
        <f t="shared" si="1"/>
        <v>2.354680735930736</v>
      </c>
      <c r="G55">
        <v>755.9</v>
      </c>
      <c r="H55">
        <v>3</v>
      </c>
      <c r="I55">
        <v>2</v>
      </c>
    </row>
    <row r="56" spans="2:9">
      <c r="B56">
        <v>226.29</v>
      </c>
      <c r="C56">
        <v>760</v>
      </c>
      <c r="D56">
        <f t="shared" si="0"/>
        <v>0.29775000000000001</v>
      </c>
      <c r="E56">
        <v>6.7346500000000002</v>
      </c>
      <c r="F56">
        <f t="shared" si="1"/>
        <v>2.2776819534632033</v>
      </c>
      <c r="G56">
        <v>759.5</v>
      </c>
      <c r="H56">
        <v>3</v>
      </c>
      <c r="I56">
        <v>2</v>
      </c>
    </row>
    <row r="57" spans="2:9">
      <c r="B57">
        <v>152.11199999999999</v>
      </c>
      <c r="C57">
        <v>760</v>
      </c>
      <c r="D57">
        <f t="shared" si="0"/>
        <v>0.20014736842105263</v>
      </c>
      <c r="E57">
        <v>6.4180599999999997</v>
      </c>
      <c r="F57">
        <f t="shared" si="1"/>
        <v>2.1706101190476188</v>
      </c>
      <c r="G57">
        <v>763.9</v>
      </c>
      <c r="H57">
        <v>3</v>
      </c>
      <c r="I57">
        <v>2</v>
      </c>
    </row>
    <row r="58" spans="2:9">
      <c r="B58">
        <v>74.847499999999997</v>
      </c>
      <c r="C58">
        <v>760</v>
      </c>
      <c r="D58">
        <f t="shared" si="0"/>
        <v>9.8483552631578944E-2</v>
      </c>
      <c r="E58">
        <v>5.7790400000000002</v>
      </c>
      <c r="F58">
        <f t="shared" si="1"/>
        <v>1.9544913419913421</v>
      </c>
      <c r="G58">
        <v>769.9</v>
      </c>
      <c r="H58">
        <v>3</v>
      </c>
      <c r="I5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3"/>
  <sheetViews>
    <sheetView topLeftCell="A28" workbookViewId="0">
      <selection activeCell="E53" sqref="E53"/>
    </sheetView>
  </sheetViews>
  <sheetFormatPr defaultRowHeight="14.4"/>
  <cols>
    <col min="1" max="1" width="9" bestFit="1" customWidth="1"/>
    <col min="2" max="2" width="14.33203125" bestFit="1" customWidth="1"/>
    <col min="3" max="3" width="15.109375" bestFit="1" customWidth="1"/>
    <col min="4" max="4" width="15.109375" customWidth="1"/>
    <col min="5" max="5" width="13.33203125" bestFit="1" customWidth="1"/>
    <col min="6" max="6" width="13.33203125" customWidth="1"/>
    <col min="7" max="7" width="25.21875" bestFit="1" customWidth="1"/>
    <col min="8" max="8" width="15.109375" bestFit="1" customWidth="1"/>
    <col min="9" max="9" width="8.44140625" bestFit="1" customWidth="1"/>
    <col min="10" max="10" width="10" bestFit="1" customWidth="1"/>
    <col min="11" max="11" width="4.33203125" bestFit="1" customWidth="1"/>
    <col min="12" max="12" width="6" bestFit="1" customWidth="1"/>
    <col min="13" max="13" width="5" bestFit="1" customWidth="1"/>
    <col min="14" max="14" width="2.6640625" bestFit="1" customWidth="1"/>
    <col min="15" max="15" width="7" bestFit="1" customWidth="1"/>
    <col min="16" max="16" width="2.77734375" bestFit="1" customWidth="1"/>
  </cols>
  <sheetData>
    <row r="1" spans="1:16">
      <c r="B1" t="s">
        <v>11</v>
      </c>
      <c r="C1" t="s">
        <v>12</v>
      </c>
      <c r="E1" t="s">
        <v>13</v>
      </c>
      <c r="G1" t="s">
        <v>14</v>
      </c>
      <c r="H1" t="s">
        <v>15</v>
      </c>
      <c r="I1" t="s">
        <v>16</v>
      </c>
    </row>
    <row r="2" spans="1:16">
      <c r="B2" t="s">
        <v>17</v>
      </c>
      <c r="C2" t="s">
        <v>18</v>
      </c>
      <c r="E2" t="s">
        <v>19</v>
      </c>
    </row>
    <row r="3" spans="1:16">
      <c r="B3" t="s">
        <v>20</v>
      </c>
      <c r="C3" t="s">
        <v>21</v>
      </c>
      <c r="E3" t="s">
        <v>22</v>
      </c>
      <c r="G3" t="s">
        <v>23</v>
      </c>
    </row>
    <row r="4" spans="1:16">
      <c r="B4" t="s">
        <v>24</v>
      </c>
      <c r="C4">
        <v>3.01</v>
      </c>
    </row>
    <row r="6" spans="1:16">
      <c r="A6" t="s">
        <v>25</v>
      </c>
      <c r="B6" t="s">
        <v>26</v>
      </c>
    </row>
    <row r="7" spans="1:16">
      <c r="A7" t="s">
        <v>27</v>
      </c>
      <c r="B7" t="s">
        <v>28</v>
      </c>
      <c r="C7" t="s">
        <v>75</v>
      </c>
      <c r="E7" t="s">
        <v>27</v>
      </c>
      <c r="G7" t="s">
        <v>28</v>
      </c>
      <c r="H7" t="s">
        <v>30</v>
      </c>
    </row>
    <row r="8" spans="1:16">
      <c r="A8" t="s">
        <v>31</v>
      </c>
      <c r="B8" t="s">
        <v>32</v>
      </c>
      <c r="C8" t="s">
        <v>33</v>
      </c>
      <c r="E8" t="s">
        <v>34</v>
      </c>
      <c r="G8" t="s">
        <v>76</v>
      </c>
    </row>
    <row r="9" spans="1:16">
      <c r="A9" t="s">
        <v>31</v>
      </c>
      <c r="B9" t="s">
        <v>36</v>
      </c>
      <c r="C9" t="s">
        <v>37</v>
      </c>
      <c r="E9" t="s">
        <v>38</v>
      </c>
      <c r="G9" t="s">
        <v>39</v>
      </c>
      <c r="H9" t="s">
        <v>40</v>
      </c>
    </row>
    <row r="10" spans="1:16">
      <c r="A10" t="s">
        <v>31</v>
      </c>
      <c r="B10" t="s">
        <v>41</v>
      </c>
      <c r="C10">
        <v>0.13200000000000001</v>
      </c>
      <c r="E10" t="s">
        <v>42</v>
      </c>
      <c r="G10" t="s">
        <v>43</v>
      </c>
      <c r="H10" t="s">
        <v>44</v>
      </c>
      <c r="I10" t="s">
        <v>45</v>
      </c>
      <c r="J10" t="s">
        <v>46</v>
      </c>
      <c r="K10">
        <v>1</v>
      </c>
    </row>
    <row r="11" spans="1:16">
      <c r="A11" t="s">
        <v>47</v>
      </c>
      <c r="B11" t="s">
        <v>48</v>
      </c>
      <c r="C11">
        <v>24</v>
      </c>
      <c r="E11" t="s">
        <v>49</v>
      </c>
      <c r="G11" t="s">
        <v>47</v>
      </c>
      <c r="H11" t="s">
        <v>50</v>
      </c>
      <c r="I11">
        <v>160</v>
      </c>
      <c r="J11" t="s">
        <v>51</v>
      </c>
    </row>
    <row r="12" spans="1:16">
      <c r="A12" t="s">
        <v>25</v>
      </c>
      <c r="B12" t="s">
        <v>52</v>
      </c>
      <c r="C12" t="s">
        <v>77</v>
      </c>
      <c r="E12" t="s">
        <v>54</v>
      </c>
      <c r="G12" s="1">
        <v>7.0280000000000003E-6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</row>
    <row r="13" spans="1:16">
      <c r="A13" t="s">
        <v>25</v>
      </c>
      <c r="B13" t="s">
        <v>48</v>
      </c>
      <c r="C13" s="2">
        <v>8.8888888888888892E-2</v>
      </c>
      <c r="D13" s="2"/>
      <c r="E13" t="s">
        <v>60</v>
      </c>
      <c r="G13" t="s">
        <v>61</v>
      </c>
      <c r="H13" t="s">
        <v>62</v>
      </c>
      <c r="I13">
        <v>298</v>
      </c>
      <c r="J13" t="s">
        <v>63</v>
      </c>
    </row>
    <row r="14" spans="1:16">
      <c r="A14" t="s">
        <v>25</v>
      </c>
      <c r="B14" t="s">
        <v>64</v>
      </c>
      <c r="C14" t="s">
        <v>65</v>
      </c>
      <c r="E14" t="s">
        <v>66</v>
      </c>
      <c r="G14" t="s">
        <v>67</v>
      </c>
    </row>
    <row r="15" spans="1:16">
      <c r="A15" t="s">
        <v>68</v>
      </c>
      <c r="B15" t="s">
        <v>64</v>
      </c>
      <c r="C15" t="s">
        <v>69</v>
      </c>
      <c r="E15" t="s">
        <v>70</v>
      </c>
      <c r="G15" t="s">
        <v>71</v>
      </c>
      <c r="H15" t="s">
        <v>72</v>
      </c>
      <c r="I15" t="s">
        <v>73</v>
      </c>
      <c r="J15">
        <v>5.85754E-2</v>
      </c>
      <c r="K15" t="s">
        <v>9</v>
      </c>
      <c r="L15" t="s">
        <v>74</v>
      </c>
      <c r="M15" t="s">
        <v>72</v>
      </c>
      <c r="N15" t="s">
        <v>73</v>
      </c>
      <c r="O15">
        <v>12.308999999999999</v>
      </c>
      <c r="P15" t="s">
        <v>9</v>
      </c>
    </row>
    <row r="17" spans="2:11">
      <c r="B17" t="s">
        <v>0</v>
      </c>
      <c r="C17" t="s">
        <v>1</v>
      </c>
      <c r="E17" t="s">
        <v>2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</row>
    <row r="19" spans="2:11">
      <c r="B19" t="s">
        <v>8</v>
      </c>
      <c r="C19" t="s">
        <v>8</v>
      </c>
      <c r="D19" t="s">
        <v>81</v>
      </c>
      <c r="E19" t="s">
        <v>9</v>
      </c>
      <c r="F19" t="s">
        <v>82</v>
      </c>
      <c r="G19" t="s">
        <v>10</v>
      </c>
    </row>
    <row r="21" spans="2:11">
      <c r="B21">
        <v>37.250100000000003</v>
      </c>
      <c r="C21">
        <v>760</v>
      </c>
      <c r="D21">
        <f>B21/C21</f>
        <v>4.9013289473684211E-2</v>
      </c>
      <c r="E21">
        <v>3.6785600000000001</v>
      </c>
      <c r="F21">
        <f>E21/0.132/22.4</f>
        <v>1.2441017316017315</v>
      </c>
      <c r="G21">
        <v>18.899999999999999</v>
      </c>
      <c r="H21">
        <v>3</v>
      </c>
      <c r="I21">
        <v>2</v>
      </c>
    </row>
    <row r="22" spans="2:11">
      <c r="B22">
        <v>56.952500000000001</v>
      </c>
      <c r="C22">
        <v>760</v>
      </c>
      <c r="D22">
        <f t="shared" ref="D22:D53" si="0">B22/C22</f>
        <v>7.4937500000000004E-2</v>
      </c>
      <c r="E22">
        <v>4.5739599999999996</v>
      </c>
      <c r="F22">
        <f t="shared" ref="F22:F53" si="1">E22/0.132/22.4</f>
        <v>1.5469291125541125</v>
      </c>
      <c r="G22">
        <v>25.3</v>
      </c>
      <c r="H22">
        <v>3</v>
      </c>
      <c r="I22">
        <v>2</v>
      </c>
    </row>
    <row r="23" spans="2:11">
      <c r="B23">
        <v>76.103899999999996</v>
      </c>
      <c r="C23">
        <v>760</v>
      </c>
      <c r="D23">
        <f t="shared" si="0"/>
        <v>0.10013671052631579</v>
      </c>
      <c r="E23">
        <v>5.1278600000000001</v>
      </c>
      <c r="F23">
        <f t="shared" si="1"/>
        <v>1.7342600108225108</v>
      </c>
      <c r="G23">
        <v>30.5</v>
      </c>
      <c r="H23">
        <v>3</v>
      </c>
      <c r="I23">
        <v>2</v>
      </c>
    </row>
    <row r="24" spans="2:11">
      <c r="B24">
        <v>92.064499999999995</v>
      </c>
      <c r="C24">
        <v>760</v>
      </c>
      <c r="D24">
        <f t="shared" si="0"/>
        <v>0.1211375</v>
      </c>
      <c r="E24">
        <v>5.4483600000000001</v>
      </c>
      <c r="F24">
        <f t="shared" si="1"/>
        <v>1.8426542207792209</v>
      </c>
      <c r="G24">
        <v>34.700000000000003</v>
      </c>
      <c r="H24">
        <v>3</v>
      </c>
      <c r="I24">
        <v>2</v>
      </c>
    </row>
    <row r="25" spans="2:11">
      <c r="B25">
        <v>111.63800000000001</v>
      </c>
      <c r="C25">
        <v>760</v>
      </c>
      <c r="D25">
        <f t="shared" si="0"/>
        <v>0.14689210526315791</v>
      </c>
      <c r="E25">
        <v>5.7491700000000003</v>
      </c>
      <c r="F25">
        <f t="shared" si="1"/>
        <v>1.9443892045454547</v>
      </c>
      <c r="G25">
        <v>38.799999999999997</v>
      </c>
      <c r="H25">
        <v>3</v>
      </c>
      <c r="I25">
        <v>2</v>
      </c>
    </row>
    <row r="26" spans="2:11">
      <c r="B26">
        <v>132.27000000000001</v>
      </c>
      <c r="C26">
        <v>760</v>
      </c>
      <c r="D26">
        <f t="shared" si="0"/>
        <v>0.17403947368421055</v>
      </c>
      <c r="E26">
        <v>5.9866299999999999</v>
      </c>
      <c r="F26">
        <f t="shared" si="1"/>
        <v>2.0246989989177488</v>
      </c>
      <c r="G26">
        <v>42.4</v>
      </c>
      <c r="H26">
        <v>3</v>
      </c>
      <c r="I26">
        <v>2</v>
      </c>
    </row>
    <row r="27" spans="2:11">
      <c r="B27">
        <v>152.59899999999999</v>
      </c>
      <c r="C27">
        <v>760</v>
      </c>
      <c r="D27">
        <f t="shared" si="0"/>
        <v>0.20078815789473684</v>
      </c>
      <c r="E27">
        <v>6.1719900000000001</v>
      </c>
      <c r="F27">
        <f t="shared" si="1"/>
        <v>2.0873883928571431</v>
      </c>
      <c r="G27">
        <v>45.8</v>
      </c>
      <c r="H27">
        <v>3</v>
      </c>
      <c r="I27">
        <v>2</v>
      </c>
    </row>
    <row r="28" spans="2:11">
      <c r="B28">
        <v>188.982</v>
      </c>
      <c r="C28">
        <v>760</v>
      </c>
      <c r="D28">
        <f t="shared" si="0"/>
        <v>0.24866052631578947</v>
      </c>
      <c r="E28">
        <v>6.4218799999999998</v>
      </c>
      <c r="F28">
        <f t="shared" si="1"/>
        <v>2.1719020562770561</v>
      </c>
      <c r="G28">
        <v>49.3</v>
      </c>
      <c r="H28">
        <v>3</v>
      </c>
      <c r="I28">
        <v>2</v>
      </c>
    </row>
    <row r="29" spans="2:11">
      <c r="B29">
        <v>228.22800000000001</v>
      </c>
      <c r="C29">
        <v>760</v>
      </c>
      <c r="D29">
        <f t="shared" si="0"/>
        <v>0.30030000000000001</v>
      </c>
      <c r="E29">
        <v>6.6241399999999997</v>
      </c>
      <c r="F29">
        <f t="shared" si="1"/>
        <v>2.2403070887445886</v>
      </c>
      <c r="G29">
        <v>52.8</v>
      </c>
      <c r="H29">
        <v>3</v>
      </c>
      <c r="I29">
        <v>2</v>
      </c>
    </row>
    <row r="30" spans="2:11">
      <c r="B30">
        <v>267.46499999999997</v>
      </c>
      <c r="C30">
        <v>760</v>
      </c>
      <c r="D30">
        <f t="shared" si="0"/>
        <v>0.35192763157894735</v>
      </c>
      <c r="E30">
        <v>6.7789999999999999</v>
      </c>
      <c r="F30">
        <f t="shared" si="1"/>
        <v>2.292681277056277</v>
      </c>
      <c r="G30">
        <v>55.8</v>
      </c>
      <c r="H30">
        <v>3</v>
      </c>
      <c r="I30">
        <v>2</v>
      </c>
    </row>
    <row r="31" spans="2:11">
      <c r="B31">
        <v>306.40300000000002</v>
      </c>
      <c r="C31">
        <v>760</v>
      </c>
      <c r="D31">
        <f t="shared" si="0"/>
        <v>0.40316184210526318</v>
      </c>
      <c r="E31">
        <v>6.9003100000000002</v>
      </c>
      <c r="F31">
        <f t="shared" si="1"/>
        <v>2.3337087391774891</v>
      </c>
      <c r="G31">
        <v>58.5</v>
      </c>
      <c r="H31">
        <v>3</v>
      </c>
      <c r="I31">
        <v>2</v>
      </c>
    </row>
    <row r="32" spans="2:11">
      <c r="B32">
        <v>344.60700000000003</v>
      </c>
      <c r="C32">
        <v>760</v>
      </c>
      <c r="D32">
        <f t="shared" si="0"/>
        <v>0.45343026315789475</v>
      </c>
      <c r="E32">
        <v>7.0012600000000003</v>
      </c>
      <c r="F32">
        <f t="shared" si="1"/>
        <v>2.3678503787878791</v>
      </c>
      <c r="G32">
        <v>61.1</v>
      </c>
      <c r="H32">
        <v>3</v>
      </c>
      <c r="I32">
        <v>2</v>
      </c>
    </row>
    <row r="33" spans="2:9">
      <c r="B33">
        <v>383.32100000000003</v>
      </c>
      <c r="C33">
        <v>760</v>
      </c>
      <c r="D33">
        <f t="shared" si="0"/>
        <v>0.50436973684210529</v>
      </c>
      <c r="E33">
        <v>7.09063</v>
      </c>
      <c r="F33">
        <f t="shared" si="1"/>
        <v>2.398075622294372</v>
      </c>
      <c r="G33">
        <v>63.8</v>
      </c>
      <c r="H33">
        <v>3</v>
      </c>
      <c r="I33">
        <v>2</v>
      </c>
    </row>
    <row r="34" spans="2:9">
      <c r="B34">
        <v>421.60300000000001</v>
      </c>
      <c r="C34">
        <v>760</v>
      </c>
      <c r="D34">
        <f t="shared" si="0"/>
        <v>0.55474078947368421</v>
      </c>
      <c r="E34">
        <v>7.16913</v>
      </c>
      <c r="F34">
        <f t="shared" si="1"/>
        <v>2.4246245941558442</v>
      </c>
      <c r="G34">
        <v>66.400000000000006</v>
      </c>
      <c r="H34">
        <v>3</v>
      </c>
      <c r="I34">
        <v>2</v>
      </c>
    </row>
    <row r="35" spans="2:9">
      <c r="B35">
        <v>459.77600000000001</v>
      </c>
      <c r="C35">
        <v>760</v>
      </c>
      <c r="D35">
        <f t="shared" si="0"/>
        <v>0.6049684210526316</v>
      </c>
      <c r="E35">
        <v>7.2385099999999998</v>
      </c>
      <c r="F35">
        <f t="shared" si="1"/>
        <v>2.4480891504329003</v>
      </c>
      <c r="G35">
        <v>68.900000000000006</v>
      </c>
      <c r="H35">
        <v>3</v>
      </c>
      <c r="I35">
        <v>2</v>
      </c>
    </row>
    <row r="36" spans="2:9">
      <c r="B36">
        <v>498.036</v>
      </c>
      <c r="C36">
        <v>760</v>
      </c>
      <c r="D36">
        <f t="shared" si="0"/>
        <v>0.65531052631578945</v>
      </c>
      <c r="E36">
        <v>7.3015800000000004</v>
      </c>
      <c r="F36">
        <f t="shared" si="1"/>
        <v>2.4694196428571429</v>
      </c>
      <c r="G36">
        <v>71.5</v>
      </c>
      <c r="H36">
        <v>3</v>
      </c>
      <c r="I36">
        <v>2</v>
      </c>
    </row>
    <row r="37" spans="2:9">
      <c r="B37">
        <v>536.10400000000004</v>
      </c>
      <c r="C37">
        <v>760</v>
      </c>
      <c r="D37">
        <f t="shared" si="0"/>
        <v>0.70540000000000003</v>
      </c>
      <c r="E37">
        <v>7.3604200000000004</v>
      </c>
      <c r="F37">
        <f t="shared" si="1"/>
        <v>2.4893195346320347</v>
      </c>
      <c r="G37">
        <v>74.8</v>
      </c>
      <c r="H37">
        <v>3</v>
      </c>
      <c r="I37">
        <v>2</v>
      </c>
    </row>
    <row r="38" spans="2:9">
      <c r="B38">
        <v>574.24300000000005</v>
      </c>
      <c r="C38">
        <v>760</v>
      </c>
      <c r="D38">
        <f t="shared" si="0"/>
        <v>0.75558289473684215</v>
      </c>
      <c r="E38">
        <v>7.4154600000000004</v>
      </c>
      <c r="F38">
        <f t="shared" si="1"/>
        <v>2.5079342532467535</v>
      </c>
      <c r="G38">
        <v>77.400000000000006</v>
      </c>
      <c r="H38">
        <v>3</v>
      </c>
      <c r="I38">
        <v>2</v>
      </c>
    </row>
    <row r="39" spans="2:9">
      <c r="B39">
        <v>612.41800000000001</v>
      </c>
      <c r="C39">
        <v>760</v>
      </c>
      <c r="D39">
        <f t="shared" si="0"/>
        <v>0.80581315789473684</v>
      </c>
      <c r="E39">
        <v>7.46394</v>
      </c>
      <c r="F39">
        <f t="shared" si="1"/>
        <v>2.524330357142857</v>
      </c>
      <c r="G39">
        <v>79.900000000000006</v>
      </c>
      <c r="H39">
        <v>3</v>
      </c>
      <c r="I39">
        <v>2</v>
      </c>
    </row>
    <row r="40" spans="2:9">
      <c r="B40">
        <v>650.55600000000004</v>
      </c>
      <c r="C40">
        <v>760</v>
      </c>
      <c r="D40">
        <f t="shared" si="0"/>
        <v>0.85599473684210536</v>
      </c>
      <c r="E40">
        <v>7.5099</v>
      </c>
      <c r="F40">
        <f t="shared" si="1"/>
        <v>2.5398741883116882</v>
      </c>
      <c r="G40">
        <v>82.5</v>
      </c>
      <c r="H40">
        <v>3</v>
      </c>
      <c r="I40">
        <v>2</v>
      </c>
    </row>
    <row r="41" spans="2:9">
      <c r="B41">
        <v>688.58299999999997</v>
      </c>
      <c r="C41">
        <v>760</v>
      </c>
      <c r="D41">
        <f t="shared" si="0"/>
        <v>0.9060302631578947</v>
      </c>
      <c r="E41">
        <v>7.5548400000000004</v>
      </c>
      <c r="F41">
        <f t="shared" si="1"/>
        <v>2.5550730519480522</v>
      </c>
      <c r="G41">
        <v>85.2</v>
      </c>
      <c r="H41">
        <v>3</v>
      </c>
      <c r="I41">
        <v>2</v>
      </c>
    </row>
    <row r="42" spans="2:9">
      <c r="B42">
        <v>726.63199999999995</v>
      </c>
      <c r="C42">
        <v>760</v>
      </c>
      <c r="D42">
        <f t="shared" si="0"/>
        <v>0.95609473684210522</v>
      </c>
      <c r="E42">
        <v>7.5964900000000002</v>
      </c>
      <c r="F42">
        <f t="shared" si="1"/>
        <v>2.5691592261904761</v>
      </c>
      <c r="G42">
        <v>88.1</v>
      </c>
      <c r="H42">
        <v>3</v>
      </c>
      <c r="I42">
        <v>2</v>
      </c>
    </row>
    <row r="43" spans="2:9">
      <c r="B43">
        <v>760.99400000000003</v>
      </c>
      <c r="C43">
        <v>760</v>
      </c>
      <c r="D43">
        <f t="shared" si="0"/>
        <v>1.0013078947368421</v>
      </c>
      <c r="E43">
        <v>7.6326099999999997</v>
      </c>
      <c r="F43">
        <f t="shared" si="1"/>
        <v>2.5813751352813852</v>
      </c>
      <c r="G43">
        <v>90.7</v>
      </c>
      <c r="H43">
        <v>3</v>
      </c>
      <c r="I43">
        <v>2</v>
      </c>
    </row>
    <row r="44" spans="2:9">
      <c r="B44">
        <v>751.02700000000004</v>
      </c>
      <c r="C44">
        <v>760</v>
      </c>
      <c r="D44">
        <f t="shared" si="0"/>
        <v>0.98819342105263164</v>
      </c>
      <c r="E44">
        <v>7.6295700000000002</v>
      </c>
      <c r="F44">
        <f t="shared" si="1"/>
        <v>2.5803469967532466</v>
      </c>
      <c r="G44">
        <v>93.3</v>
      </c>
      <c r="H44">
        <v>3</v>
      </c>
      <c r="I44">
        <v>2</v>
      </c>
    </row>
    <row r="45" spans="2:9">
      <c r="B45">
        <v>680.71699999999998</v>
      </c>
      <c r="C45">
        <v>760</v>
      </c>
      <c r="D45">
        <f t="shared" si="0"/>
        <v>0.89568026315789473</v>
      </c>
      <c r="E45">
        <v>7.56691</v>
      </c>
      <c r="F45">
        <f t="shared" si="1"/>
        <v>2.5591551677489179</v>
      </c>
      <c r="G45">
        <v>96.8</v>
      </c>
      <c r="H45">
        <v>3</v>
      </c>
      <c r="I45">
        <v>2</v>
      </c>
    </row>
    <row r="46" spans="2:9">
      <c r="B46">
        <v>604.92100000000005</v>
      </c>
      <c r="C46">
        <v>760</v>
      </c>
      <c r="D46">
        <f t="shared" si="0"/>
        <v>0.79594868421052634</v>
      </c>
      <c r="E46">
        <v>7.4840400000000002</v>
      </c>
      <c r="F46">
        <f t="shared" si="1"/>
        <v>2.531128246753247</v>
      </c>
      <c r="G46">
        <v>100.3</v>
      </c>
      <c r="H46">
        <v>3</v>
      </c>
      <c r="I46">
        <v>2</v>
      </c>
    </row>
    <row r="47" spans="2:9">
      <c r="B47">
        <v>529.02</v>
      </c>
      <c r="C47">
        <v>760</v>
      </c>
      <c r="D47">
        <f t="shared" si="0"/>
        <v>0.69607894736842102</v>
      </c>
      <c r="E47">
        <v>7.3877199999999998</v>
      </c>
      <c r="F47">
        <f t="shared" si="1"/>
        <v>2.4985524891774888</v>
      </c>
      <c r="G47">
        <v>103.4</v>
      </c>
      <c r="H47">
        <v>3</v>
      </c>
      <c r="I47">
        <v>2</v>
      </c>
    </row>
    <row r="48" spans="2:9">
      <c r="B48">
        <v>453.01900000000001</v>
      </c>
      <c r="C48">
        <v>760</v>
      </c>
      <c r="D48">
        <f t="shared" si="0"/>
        <v>0.59607763157894733</v>
      </c>
      <c r="E48">
        <v>7.2742899999999997</v>
      </c>
      <c r="F48">
        <f t="shared" si="1"/>
        <v>2.4601900703463202</v>
      </c>
      <c r="G48">
        <v>106.5</v>
      </c>
      <c r="H48">
        <v>3</v>
      </c>
      <c r="I48">
        <v>2</v>
      </c>
    </row>
    <row r="49" spans="2:9">
      <c r="B49">
        <v>376.94499999999999</v>
      </c>
      <c r="C49">
        <v>760</v>
      </c>
      <c r="D49">
        <f t="shared" si="0"/>
        <v>0.49598026315789473</v>
      </c>
      <c r="E49">
        <v>7.1314399999999996</v>
      </c>
      <c r="F49">
        <f t="shared" si="1"/>
        <v>2.4118777056277056</v>
      </c>
      <c r="G49">
        <v>110.2</v>
      </c>
      <c r="H49">
        <v>3</v>
      </c>
      <c r="I49">
        <v>2</v>
      </c>
    </row>
    <row r="50" spans="2:9">
      <c r="B50">
        <v>301.44099999999997</v>
      </c>
      <c r="C50">
        <v>760</v>
      </c>
      <c r="D50">
        <f t="shared" si="0"/>
        <v>0.39663289473684205</v>
      </c>
      <c r="E50">
        <v>6.9502800000000002</v>
      </c>
      <c r="F50">
        <f t="shared" si="1"/>
        <v>2.3506087662337665</v>
      </c>
      <c r="G50">
        <v>113.7</v>
      </c>
      <c r="H50">
        <v>3</v>
      </c>
      <c r="I50">
        <v>2</v>
      </c>
    </row>
    <row r="51" spans="2:9">
      <c r="B51">
        <v>226.93600000000001</v>
      </c>
      <c r="C51">
        <v>760</v>
      </c>
      <c r="D51">
        <f t="shared" si="0"/>
        <v>0.29860000000000003</v>
      </c>
      <c r="E51">
        <v>6.6982200000000001</v>
      </c>
      <c r="F51">
        <f t="shared" si="1"/>
        <v>2.2653612012987012</v>
      </c>
      <c r="G51">
        <v>117.7</v>
      </c>
      <c r="H51">
        <v>3</v>
      </c>
      <c r="I51">
        <v>2</v>
      </c>
    </row>
    <row r="52" spans="2:9">
      <c r="B52">
        <v>153.63900000000001</v>
      </c>
      <c r="C52">
        <v>760</v>
      </c>
      <c r="D52">
        <f t="shared" si="0"/>
        <v>0.20215657894736844</v>
      </c>
      <c r="E52">
        <v>6.2942200000000001</v>
      </c>
      <c r="F52">
        <f t="shared" si="1"/>
        <v>2.1287270021645019</v>
      </c>
      <c r="G52">
        <v>122.5</v>
      </c>
      <c r="H52">
        <v>3</v>
      </c>
      <c r="I52">
        <v>2</v>
      </c>
    </row>
    <row r="53" spans="2:9">
      <c r="B53">
        <v>78.543599999999998</v>
      </c>
      <c r="C53">
        <v>760</v>
      </c>
      <c r="D53">
        <f t="shared" si="0"/>
        <v>0.10334684210526315</v>
      </c>
      <c r="E53">
        <v>5.3992899999999997</v>
      </c>
      <c r="F53">
        <f t="shared" si="1"/>
        <v>1.8260585768398268</v>
      </c>
      <c r="G53">
        <v>128.4</v>
      </c>
      <c r="H53">
        <v>3</v>
      </c>
      <c r="I5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D84A984D315949A093B8B5DE9BF152" ma:contentTypeVersion="6" ma:contentTypeDescription="Create a new document." ma:contentTypeScope="" ma:versionID="cb81fc47e753eed90343d0bc5ed77c32">
  <xsd:schema xmlns:xsd="http://www.w3.org/2001/XMLSchema" xmlns:xs="http://www.w3.org/2001/XMLSchema" xmlns:p="http://schemas.microsoft.com/office/2006/metadata/properties" xmlns:ns3="0192a637-44cf-4147-afad-482cd244bda4" targetNamespace="http://schemas.microsoft.com/office/2006/metadata/properties" ma:root="true" ma:fieldsID="cda53ac553fc4fe5cc940ab1d9ca48de" ns3:_="">
    <xsd:import namespace="0192a637-44cf-4147-afad-482cd244b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2a637-44cf-4147-afad-482cd244b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F Y E A A B Q S w M E F A A C A A g A I 2 H u U D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I 2 H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h 7 l B u 1 X 1 6 T Q E A A O E B A A A T A B w A R m 9 y b X V s Y X M v U 2 V j d G l v b j E u b S C i G A A o o B Q A A A A A A A A A A A A A A A A A A A A A A A A A A A C N k E 9 L A k E Y h + 8 L f o e X 9 b L C K C q S b b K H 2 M 2 L Y X 8 0 M N q Q S d 9 y a n d G Z m Z N E a G P 4 C U I 8 t B n y E u X v l D a d 2 h s C e k Q N J e Z 9 / k N v A 8 / h T 3 N B I d W e p d q G S t j q Q G V 2 I e s X a w W 3 X K x 2 2 T 5 4 3 O / 2 8 F u u b r b A O e U 3 s M + p 9 F E M Q U B 1 T R n g w c R 6 o w F 5 q y f 5 6 v l m y G + G h U C 0 U t i 5 N q p s w g L v u D a D M q x / b 3 w T K F U 4 R 2 L 4 x 2 3 E h 5 x D C Q b I e T h u N k 8 D D t I G h K G U t w a t b C e 8 F 6 q A R 0 0 X O G Q S r p R / o 6 2 i i Z j S u g B y l i F / / Y v 6 L G 2 c + Q i w I j F T K P 0 b G I T 8 E W U x F x 5 Z Q I H v C f 6 j N 9 4 b s U l c J I I j S 0 9 i d D b P g t N w f E y R 9 I W s v Z q + f D x + r 6 a L 2 C 9 e P l 8 e t y U 1 K Z X 5 m N b U q 6 u h Y z T B e 3 J E J W T 1 k a m U z u l J S O g T Q I a x 3 p G 4 I e X f / F Z L m M x / u f K 2 h d Q S w E C L Q A U A A I A C A A j Y e 5 Q P e 5 m U K c A A A D 4 A A A A E g A A A A A A A A A A A A A A A A A A A A A A Q 2 9 u Z m l n L 1 B h Y 2 t h Z 2 U u e G 1 s U E s B A i 0 A F A A C A A g A I 2 H u U A / K 6 a u k A A A A 6 Q A A A B M A A A A A A A A A A A A A A A A A 8 w A A A F t D b 2 5 0 Z W 5 0 X 1 R 5 c G V z X S 5 4 b W x Q S w E C L Q A U A A I A C A A j Y e 5 Q b t V 9 e k 0 B A A D h A Q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Q A A A A A A A J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z A 5 M j B f T m k t U F l D X 1 h l X z I 3 O E s l M j A o U m F 3 J T I w Q W 5 h b H l z a X M l M j B E Y X R h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E 4 O j U 3 O j I w L j E z M D U 2 N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z A 5 M j B f T m k t U F l D X 1 h l X z I 3 O E s g K F J h d y B B b m F s e X N p c y B E Y X R h K S / r s 4 D q s r 3 r k J w g 7 J y g 7 Z i V L n t D b 2 x 1 b W 4 x L D B 9 J n F 1 b 3 Q 7 L C Z x d W 9 0 O 1 N l Y 3 R p b 2 4 x L z A 3 M D k y M F 9 O a S 1 Q W U N f W G V f M j c 4 S y A o U m F 3 I E F u Y W x 5 c 2 l z I E R h d G E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c w O T I w X 0 5 p L V B Z Q 1 9 Y Z V 8 y N z h L I C h S Y X c g Q W 5 h b H l z a X M g R G F 0 Y S k v 6 7 O A 6 r K 9 6 5 C c I O y c o O 2 Y l S 5 7 Q 2 9 s d W 1 u M S w w f S Z x d W 9 0 O y w m c X V v d D t T Z W N 0 a W 9 u M S 8 w N z A 5 M j B f T m k t U F l D X 1 h l X z I 3 O E s g K F J h d y B B b m F s e X N p c y B E Y X R h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z A 5 M j B f T m k t U F l D X 1 h l X z I 3 O E s l M j A o U m F 3 J T I w Q W 5 h b H l z a X M l M j B E Y X R h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5 M j B f T m k t U F l D X 1 h l X z I 3 O E s l M j A o U m F 3 J T I w Q W 5 h b H l z a X M l M j B E Y X R h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2 L o 2 j S J J U C w J Z X Z b k v m 5 A A A A A A C A A A A A A A D Z g A A w A A A A B A A A A B 0 S N 9 S j M 5 0 8 D M T e j J c V 6 5 g A A A A A A S A A A C g A A A A E A A A A K / B 1 f 2 7 k C r T f K c 8 m w l Q o G R Q A A A A 0 S K G E b x s j s n x O 2 S 1 6 L Q y p P e I i G A 9 Z 4 M k 9 C i I o j 9 w 9 5 R U E W r Q s / B k + O M F 6 I s t V 6 q N I A S i x c E L l E C V J q d 1 N R j V u c i 8 8 B z W r W o 2 0 I R H g e U 9 K m g U A A A A G N S B i 2 0 3 4 X 8 9 J 4 X U J x i k A Q m H V + I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401D7A-C4D2-4710-85D6-D389DD7C84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3DE625-7859-45C9-BB38-7B011B42E3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92a637-44cf-4147-afad-482cd244b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7CBE5-22D6-4055-8F93-01D94B6E61C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E7167F7-278B-4B92-B42C-0170883F059A}">
  <ds:schemaRefs>
    <ds:schemaRef ds:uri="http://schemas.openxmlformats.org/package/2006/metadata/core-properties"/>
    <ds:schemaRef ds:uri="0192a637-44cf-4147-afad-482cd244bda4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Ni-PYC Xe 278K</vt:lpstr>
      <vt:lpstr>Ni-PYC Xe 278K re</vt:lpstr>
      <vt:lpstr>Ni-PYC Xe 278K actre</vt:lpstr>
      <vt:lpstr>Ni-PYC Xe 298K</vt:lpstr>
      <vt:lpstr>'Ni-PYC Xe 278K'!_070920_Ni_PYC_Xe_278K__Raw_Analysis_Data_</vt:lpstr>
      <vt:lpstr>'Ni-PYC Xe 298K'!_070920_Ni_PYC_Xe_298K__Raw_Analysis_Data</vt:lpstr>
      <vt:lpstr>'Ni-PYC Xe 278K re'!_071320_Ni_PYC_Xe_278K_re__Raw_Analysis_Data</vt:lpstr>
      <vt:lpstr>'Ni-PYC Xe 278K actre'!_071420_Ni_PYC_Xe_278K_actre__Raw_Analysis_Data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Kim, Minbum</cp:lastModifiedBy>
  <dcterms:created xsi:type="dcterms:W3CDTF">2020-07-14T19:21:24Z</dcterms:created>
  <dcterms:modified xsi:type="dcterms:W3CDTF">2020-07-15T20:03:32Z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0x01010075D84A984D315949A093B8B5DE9BF152</vt:lpwstr>
  </property>
</Properties>
</file>