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960" documentId="11_9C5455BF84DCCE936262E6F99831F45BBA780A8F" xr6:coauthVersionLast="47" xr6:coauthVersionMax="47" xr10:uidLastSave="{64F6A82C-7CE9-4F01-ADBD-2CD0B4A0051D}"/>
  <bookViews>
    <workbookView xWindow="-110" yWindow="-110" windowWidth="19420" windowHeight="10300" activeTab="1" xr2:uid="{00000000-000D-0000-FFFF-FFFF00000000}"/>
  </bookViews>
  <sheets>
    <sheet name="Nøgletal" sheetId="1" r:id="rId1"/>
    <sheet name="Nominel nøgletal" sheetId="5" r:id="rId2"/>
    <sheet name="Labor force" sheetId="4" r:id="rId3"/>
    <sheet name="Balance of Payments" sheetId="3" r:id="rId4"/>
    <sheet name="Debt " sheetId="2" r:id="rId5"/>
  </sheets>
  <externalReferences>
    <externalReference r:id="rId6"/>
  </externalReference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V2" i="1" a="1"/>
  <c r="V2" i="1" s="1"/>
  <c r="L3" i="1" s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<sst xmlns="http://schemas.openxmlformats.org/spreadsheetml/2006/main" count="118" uniqueCount="105">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</sst>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9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0"/>
      <name val="Arial"/>
      <charset val="1"/>
    </font>
    <font>
      <sz val="11"/>
      <color rgb="FF000000"/>
      <name val="Aptos Narrow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1" fontId="6" fillId="0" borderId="0" xfId="0" applyNumberFormat="1" applyFont="1"/>
    <xf numFmtId="0" fontId="6" fillId="0" borderId="0" xfId="0" applyFont="1"/>
    <xf numFmtId="0" fontId="7" fillId="0" borderId="0" xfId="0" applyFont="1"/>
    <xf numFmtId="14" fontId="8" fillId="0" borderId="0" xfId="0" applyNumberFormat="1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file:///C:\Users\johan\Downloads\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opLeftCell="Z1" zoomScale="63" workbookViewId="0">
      <selection activeCell="AP1" sqref="AP1"/>
    </sheetView>
  </sheetViews>
  <sheetFormatPr defaultColWidth="8.81640625" defaultRowHeight="15" customHeight="1" x14ac:dyDescent="0.35"/>
  <cols>
    <col min="1" max="1" width="12.453125" customWidth="1"/>
    <col min="2" max="2" width="21.7265625" customWidth="1"/>
    <col min="3" max="3" width="12.7265625" customWidth="1"/>
    <col min="4" max="4" width="32.453125" customWidth="1"/>
    <col min="5" max="5" width="38.1796875" bestFit="1" customWidth="1"/>
    <col min="6" max="6" width="33.26953125" customWidth="1"/>
    <col min="7" max="7" width="28.453125" bestFit="1" customWidth="1"/>
    <col min="8" max="8" width="24.453125" bestFit="1" customWidth="1"/>
    <col min="9" max="9" width="49" bestFit="1" customWidth="1"/>
    <col min="11" max="11" width="84.81640625" customWidth="1"/>
    <col min="12" max="12" width="79" customWidth="1"/>
    <col min="13" max="13" width="49.7265625" customWidth="1"/>
    <col min="14" max="14" width="79" customWidth="1"/>
    <col min="15" max="15" width="27.26953125" customWidth="1"/>
    <col min="16" max="16" width="32.1796875" bestFit="1" customWidth="1"/>
    <col min="22" max="22" width="16.81640625" bestFit="1" customWidth="1"/>
    <col min="26" max="26" width="21.453125" bestFit="1" customWidth="1"/>
    <col min="30" max="30" width="23.7265625" customWidth="1"/>
    <col min="33" max="33" width="23.7265625" bestFit="1" customWidth="1"/>
  </cols>
  <sheetData>
    <row r="1" spans="1:42" ht="15" customHeight="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V1" t="s">
        <v>15</v>
      </c>
      <c r="Z1" t="s">
        <v>16</v>
      </c>
      <c r="AD1" t="s">
        <v>17</v>
      </c>
      <c r="AG1" s="21" t="s">
        <v>18</v>
      </c>
      <c r="AH1" s="21"/>
      <c r="AI1" s="21"/>
      <c r="AJ1" s="21"/>
      <c r="AK1" s="21"/>
      <c r="AL1" s="21" t="s">
        <v>19</v>
      </c>
      <c r="AM1" s="21"/>
      <c r="AN1" s="21"/>
      <c r="AP1" s="21" t="s">
        <v>20</v>
      </c>
    </row>
    <row r="2" spans="1:42" ht="15" customHeight="1" x14ac:dyDescent="0.35">
      <c r="A2" s="2">
        <v>36526</v>
      </c>
      <c r="B2" s="1">
        <v>1.4</v>
      </c>
      <c r="C2" s="1">
        <v>10.1</v>
      </c>
      <c r="D2" s="22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2.1225233509129033</v>
      </c>
      <c r="M2" s="18">
        <v>1.2197499999999999</v>
      </c>
      <c r="O2" s="20">
        <v>6.1814946225242897</v>
      </c>
      <c r="P2">
        <v>229.8</v>
      </c>
      <c r="V2" s="20" cm="1">
        <f t="array" ref="V2:V24">TRANSPOSE([1]Data!BS42:CO42)</f>
        <v>8.4900934036516134</v>
      </c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1">
        <v>8.6999999999999993</v>
      </c>
    </row>
    <row r="3" spans="1:42" ht="15" customHeight="1" x14ac:dyDescent="0.35">
      <c r="A3" s="2">
        <v>36617</v>
      </c>
      <c r="B3" s="1">
        <v>0.8</v>
      </c>
      <c r="C3" s="1">
        <v>9.5</v>
      </c>
      <c r="D3" s="22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2.1225233509129033</v>
      </c>
      <c r="M3" s="18">
        <v>0.89029999999999998</v>
      </c>
      <c r="O3" s="20">
        <v>-4.5892814142722997</v>
      </c>
      <c r="P3">
        <v>225.2</v>
      </c>
      <c r="V3" s="20">
        <v>8.3357334757762516</v>
      </c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1">
        <v>9.1</v>
      </c>
    </row>
    <row r="4" spans="1:42" ht="15" customHeight="1" x14ac:dyDescent="0.35">
      <c r="A4" s="2">
        <v>36708</v>
      </c>
      <c r="B4" s="1">
        <v>0</v>
      </c>
      <c r="C4" s="1">
        <v>9.5</v>
      </c>
      <c r="D4" s="22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2.1225233509129033</v>
      </c>
      <c r="M4" s="18">
        <v>0.60801000000000005</v>
      </c>
      <c r="O4" s="20">
        <v>2.0557451765107002</v>
      </c>
      <c r="P4">
        <v>235.1</v>
      </c>
      <c r="V4" s="20">
        <v>9.1336307895446964</v>
      </c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1">
        <v>8.8000000000000007</v>
      </c>
    </row>
    <row r="5" spans="1:42" ht="15" customHeight="1" x14ac:dyDescent="0.35">
      <c r="A5" s="2">
        <v>36800</v>
      </c>
      <c r="B5" s="1">
        <v>-0.3</v>
      </c>
      <c r="C5" s="1">
        <v>9.3000000000000007</v>
      </c>
      <c r="D5" s="22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2.1225233509129033</v>
      </c>
      <c r="M5" s="18">
        <v>0.63997000000000004</v>
      </c>
      <c r="O5" s="20">
        <v>1.2658025496412</v>
      </c>
      <c r="P5">
        <v>264.7</v>
      </c>
      <c r="V5" s="20">
        <v>10.038030484736964</v>
      </c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1">
        <v>7.5</v>
      </c>
    </row>
    <row r="6" spans="1:42" ht="15" customHeight="1" x14ac:dyDescent="0.35">
      <c r="A6" s="2">
        <v>36892</v>
      </c>
      <c r="B6" s="1">
        <v>2</v>
      </c>
      <c r="C6" s="1">
        <v>9.3000000000000007</v>
      </c>
      <c r="D6" s="22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2.0839333689440629</v>
      </c>
      <c r="M6" s="18">
        <v>0.96804000000000001</v>
      </c>
      <c r="O6" s="20">
        <v>-4.7227565276399002</v>
      </c>
      <c r="P6">
        <v>235.5</v>
      </c>
      <c r="V6" s="20">
        <v>10.11362137880208</v>
      </c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1">
        <v>9.5</v>
      </c>
    </row>
    <row r="7" spans="1:42" ht="15" customHeight="1" x14ac:dyDescent="0.35">
      <c r="A7" s="2">
        <v>36982</v>
      </c>
      <c r="B7" s="1">
        <v>0</v>
      </c>
      <c r="C7" s="1">
        <v>9.3000000000000007</v>
      </c>
      <c r="D7" s="22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2.0839333689440629</v>
      </c>
      <c r="M7" s="18">
        <v>0.12275999999999999</v>
      </c>
      <c r="O7" s="20">
        <v>1.5354542486675</v>
      </c>
      <c r="P7">
        <v>228.7</v>
      </c>
      <c r="V7" s="20">
        <v>11.394591808688787</v>
      </c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1">
        <v>8.6</v>
      </c>
    </row>
    <row r="8" spans="1:42" ht="15" customHeight="1" x14ac:dyDescent="0.35">
      <c r="A8" s="2">
        <v>37073</v>
      </c>
      <c r="B8" s="1">
        <v>-0.2</v>
      </c>
      <c r="C8" s="1">
        <v>9.3000000000000007</v>
      </c>
      <c r="D8" s="22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2.0839333689440629</v>
      </c>
      <c r="M8" s="18">
        <v>0.14927000000000001</v>
      </c>
      <c r="O8" s="20">
        <v>-7.4229427182379801</v>
      </c>
      <c r="P8">
        <v>239.5</v>
      </c>
      <c r="V8" s="20">
        <v>12.720955663945105</v>
      </c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1">
        <v>8</v>
      </c>
    </row>
    <row r="9" spans="1:42" ht="15" customHeight="1" x14ac:dyDescent="0.35">
      <c r="A9" s="2">
        <v>37165</v>
      </c>
      <c r="B9" s="1">
        <v>-0.1</v>
      </c>
      <c r="C9" s="1">
        <v>9.6</v>
      </c>
      <c r="D9" s="22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2.0839333689440629</v>
      </c>
      <c r="M9" s="18">
        <v>2.7459999999999998E-2</v>
      </c>
      <c r="O9" s="20">
        <v>-6.3779214568669902</v>
      </c>
      <c r="P9">
        <v>265.7</v>
      </c>
      <c r="V9" s="20">
        <v>14.230860934047087</v>
      </c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1">
        <v>7.5</v>
      </c>
    </row>
    <row r="10" spans="1:42" ht="15" customHeight="1" x14ac:dyDescent="0.35">
      <c r="A10" s="2">
        <v>37257</v>
      </c>
      <c r="B10" s="1">
        <v>-0.5</v>
      </c>
      <c r="C10" s="1">
        <v>9.6</v>
      </c>
      <c r="D10" s="22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2.2834076973861741</v>
      </c>
      <c r="M10" s="18">
        <v>0.14657999999999999</v>
      </c>
      <c r="O10" s="20">
        <v>1.9084091899192781</v>
      </c>
      <c r="P10">
        <v>239.7</v>
      </c>
      <c r="V10" s="20">
        <v>9.6506789183468982</v>
      </c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1">
        <v>8.9</v>
      </c>
    </row>
    <row r="11" spans="1:42" ht="15" customHeight="1" x14ac:dyDescent="0.35">
      <c r="A11" s="2">
        <v>37347</v>
      </c>
      <c r="B11" s="1">
        <v>0.4</v>
      </c>
      <c r="C11" s="1">
        <v>9.6999999999999993</v>
      </c>
      <c r="D11" s="22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2.2834076973861741</v>
      </c>
      <c r="M11" s="18">
        <v>0.52961999999999998</v>
      </c>
      <c r="O11" s="20">
        <v>-0.94708197869315802</v>
      </c>
      <c r="P11">
        <v>235.6</v>
      </c>
      <c r="V11" s="20">
        <v>9.3987256316321037</v>
      </c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1">
        <v>8.8000000000000007</v>
      </c>
    </row>
    <row r="12" spans="1:42" ht="15" customHeight="1" x14ac:dyDescent="0.35">
      <c r="A12" s="2">
        <v>37438</v>
      </c>
      <c r="B12" s="1">
        <v>0.5</v>
      </c>
      <c r="C12" s="1">
        <v>9.8000000000000007</v>
      </c>
      <c r="D12" s="22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2.2834076973861741</v>
      </c>
      <c r="M12" s="18">
        <v>0.41843000000000002</v>
      </c>
      <c r="O12" s="20">
        <v>1.3949329848110308</v>
      </c>
      <c r="P12">
        <v>244.9</v>
      </c>
      <c r="V12" s="20">
        <v>10.635871065957176</v>
      </c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1">
        <v>9.6</v>
      </c>
    </row>
    <row r="13" spans="1:42" ht="15" customHeight="1" x14ac:dyDescent="0.35">
      <c r="A13" s="2">
        <v>37530</v>
      </c>
      <c r="B13" s="1">
        <v>-0.1</v>
      </c>
      <c r="C13" s="1">
        <v>10.1</v>
      </c>
      <c r="D13" s="22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2.2834076973861741</v>
      </c>
      <c r="M13" s="18">
        <v>0.16761999999999999</v>
      </c>
      <c r="O13" s="20">
        <v>3.6867064631732194</v>
      </c>
      <c r="P13">
        <v>266.60000000000002</v>
      </c>
      <c r="V13" s="20">
        <v>9.5508321788419863</v>
      </c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1">
        <v>9.1</v>
      </c>
    </row>
    <row r="14" spans="1:42" ht="15" customHeight="1" x14ac:dyDescent="0.35">
      <c r="A14" s="2">
        <v>37622</v>
      </c>
      <c r="B14" s="1">
        <v>-1.5</v>
      </c>
      <c r="C14" s="1">
        <v>10.5</v>
      </c>
      <c r="D14" s="22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2.5095076211842411</v>
      </c>
      <c r="M14" s="18">
        <v>-0.31728000000000001</v>
      </c>
      <c r="O14" s="20">
        <v>3.9081683618366099</v>
      </c>
      <c r="P14">
        <v>245.5</v>
      </c>
      <c r="V14" s="20">
        <v>7.8637364484526415</v>
      </c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1">
        <v>11.1</v>
      </c>
    </row>
    <row r="15" spans="1:42" ht="15" customHeight="1" x14ac:dyDescent="0.35">
      <c r="A15" s="2">
        <v>37712</v>
      </c>
      <c r="B15" s="1">
        <v>0.1</v>
      </c>
      <c r="C15" s="1">
        <v>10.6</v>
      </c>
      <c r="D15" s="22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2.5095076211842411</v>
      </c>
      <c r="M15" s="18">
        <v>9.0389999999999998E-2</v>
      </c>
      <c r="O15" s="20">
        <v>-5.8338371804739397</v>
      </c>
      <c r="P15">
        <v>239.1</v>
      </c>
      <c r="V15" s="20">
        <v>7.7661500973591018</v>
      </c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1">
        <v>9.1</v>
      </c>
    </row>
    <row r="16" spans="1:42" ht="15" customHeight="1" x14ac:dyDescent="0.35">
      <c r="A16" s="2">
        <v>37803</v>
      </c>
      <c r="B16" s="1">
        <v>0.8</v>
      </c>
      <c r="C16" s="1">
        <v>10.5</v>
      </c>
      <c r="D16" s="22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2.5095076211842411</v>
      </c>
      <c r="M16" s="18">
        <v>0.59260000000000002</v>
      </c>
      <c r="O16" s="20">
        <v>1.2267159781835399</v>
      </c>
      <c r="P16">
        <v>252.3</v>
      </c>
      <c r="V16" s="20">
        <v>7.4257636559691633</v>
      </c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1">
        <v>10</v>
      </c>
    </row>
    <row r="17" spans="1:42" ht="15" customHeight="1" x14ac:dyDescent="0.35">
      <c r="A17" s="2">
        <v>37895</v>
      </c>
      <c r="B17" s="1">
        <v>0.3</v>
      </c>
      <c r="C17" s="1">
        <v>10.5</v>
      </c>
      <c r="D17" s="22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2.5095076211842411</v>
      </c>
      <c r="M17" s="18">
        <v>0.68411999999999995</v>
      </c>
      <c r="O17" s="20">
        <v>0.22656998449292001</v>
      </c>
      <c r="P17">
        <v>261.7</v>
      </c>
      <c r="V17" s="20">
        <v>7.0413288794755005</v>
      </c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1">
        <v>10</v>
      </c>
    </row>
    <row r="18" spans="1:42" ht="15" customHeight="1" x14ac:dyDescent="0.35">
      <c r="A18" s="2">
        <v>37987</v>
      </c>
      <c r="B18" s="1">
        <v>-0.2</v>
      </c>
      <c r="C18" s="1">
        <v>10.3</v>
      </c>
      <c r="D18" s="22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2.5284053447005199</v>
      </c>
      <c r="M18" s="18">
        <v>0.50278999999999996</v>
      </c>
      <c r="O18" s="20">
        <v>-4.9543735646396998</v>
      </c>
      <c r="P18">
        <v>248.9</v>
      </c>
      <c r="V18" s="20">
        <v>6.8487622044418401</v>
      </c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1">
        <v>10.6</v>
      </c>
    </row>
    <row r="19" spans="1:42" ht="15" customHeight="1" x14ac:dyDescent="0.35">
      <c r="A19" s="2">
        <v>38078</v>
      </c>
      <c r="B19" s="1">
        <v>0.5</v>
      </c>
      <c r="C19" s="1">
        <v>10.5</v>
      </c>
      <c r="D19" s="22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2.5284053447005199</v>
      </c>
      <c r="M19" s="18">
        <v>0.61407</v>
      </c>
      <c r="O19" s="20">
        <v>6.6420683458566199</v>
      </c>
      <c r="P19">
        <v>235.2</v>
      </c>
      <c r="V19" s="20">
        <v>6.9472007931653366</v>
      </c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1">
        <v>11.6</v>
      </c>
    </row>
    <row r="20" spans="1:42" ht="15" customHeight="1" x14ac:dyDescent="0.35">
      <c r="A20" s="2">
        <v>38169</v>
      </c>
      <c r="B20" s="1">
        <v>-0.2</v>
      </c>
      <c r="C20" s="1">
        <v>10.6</v>
      </c>
      <c r="D20" s="22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2.5284053447005199</v>
      </c>
      <c r="M20" s="18">
        <v>0.24457000000000001</v>
      </c>
      <c r="O20" s="20">
        <v>1.1403857573081699</v>
      </c>
      <c r="P20">
        <v>246.9</v>
      </c>
      <c r="V20" s="20">
        <v>6.7497738325114796</v>
      </c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1">
        <v>9.8000000000000007</v>
      </c>
    </row>
    <row r="21" spans="1:42" ht="15" customHeight="1" x14ac:dyDescent="0.35">
      <c r="A21" s="2">
        <v>38261</v>
      </c>
      <c r="B21" s="1">
        <v>-0.1</v>
      </c>
      <c r="C21" s="1">
        <v>10.8</v>
      </c>
      <c r="D21" s="22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2.5284053447005199</v>
      </c>
      <c r="M21" s="18">
        <v>0.36556</v>
      </c>
      <c r="O21" s="20">
        <v>0.81331062439773005</v>
      </c>
      <c r="P21">
        <v>258.3</v>
      </c>
      <c r="V21" s="20">
        <v>5.950500754393147</v>
      </c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1">
        <v>8.8000000000000007</v>
      </c>
    </row>
    <row r="22" spans="1:42" ht="15" customHeight="1" x14ac:dyDescent="0.35">
      <c r="A22" s="2">
        <v>38353</v>
      </c>
      <c r="B22" s="1">
        <v>0</v>
      </c>
      <c r="C22" s="1">
        <v>11.9</v>
      </c>
      <c r="D22" s="22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2.8486479521721968</v>
      </c>
      <c r="M22" s="18">
        <v>0.20891000000000001</v>
      </c>
      <c r="O22" s="20">
        <v>-0.32101173657914001</v>
      </c>
      <c r="P22">
        <v>249.9</v>
      </c>
      <c r="V22" s="20">
        <v>2.2386383567412054</v>
      </c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1">
        <v>11.1</v>
      </c>
    </row>
    <row r="23" spans="1:42" ht="15" customHeight="1" x14ac:dyDescent="0.35">
      <c r="A23" s="2">
        <v>38443</v>
      </c>
      <c r="B23" s="1">
        <v>0.5</v>
      </c>
      <c r="C23" s="1">
        <v>11.9</v>
      </c>
      <c r="D23" s="22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2.8486479521721968</v>
      </c>
      <c r="M23" s="18">
        <v>0.61641000000000001</v>
      </c>
      <c r="O23" s="20">
        <v>1.07670698373311</v>
      </c>
      <c r="P23">
        <v>240.4</v>
      </c>
      <c r="V23" s="20">
        <v>8.4484694162814122</v>
      </c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1">
        <v>11.1</v>
      </c>
    </row>
    <row r="24" spans="1:42" ht="15" customHeight="1" x14ac:dyDescent="0.35">
      <c r="A24" s="2">
        <v>38534</v>
      </c>
      <c r="B24" s="1">
        <v>0.8</v>
      </c>
      <c r="C24" s="1">
        <v>11.7</v>
      </c>
      <c r="D24" s="22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2.8486479521721968</v>
      </c>
      <c r="M24" s="18">
        <v>0.78203999999999996</v>
      </c>
      <c r="O24" s="20">
        <v>4.1584952721005797</v>
      </c>
      <c r="P24">
        <v>248.8</v>
      </c>
      <c r="V24">
        <v>2.9890840860365273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1">
        <v>10.8</v>
      </c>
    </row>
    <row r="25" spans="1:42" ht="14.5" x14ac:dyDescent="0.35">
      <c r="A25" s="2">
        <v>38626</v>
      </c>
      <c r="B25" s="1">
        <v>0.5</v>
      </c>
      <c r="C25" s="1">
        <v>11.4</v>
      </c>
      <c r="D25" s="22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2.8486479521721968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1">
        <v>12.4</v>
      </c>
    </row>
    <row r="26" spans="1:42" ht="14.5" x14ac:dyDescent="0.35">
      <c r="A26" s="2">
        <v>38718</v>
      </c>
      <c r="B26" s="1">
        <v>1</v>
      </c>
      <c r="C26" s="1">
        <v>11.4</v>
      </c>
      <c r="D26" s="22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3.1802389159862763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1">
        <v>12.5</v>
      </c>
    </row>
    <row r="27" spans="1:42" ht="14.5" x14ac:dyDescent="0.35">
      <c r="A27" s="2">
        <v>38808</v>
      </c>
      <c r="B27" s="1">
        <v>1.7</v>
      </c>
      <c r="C27" s="1">
        <v>11</v>
      </c>
      <c r="D27" s="22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3.1802389159862763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1">
        <v>13.7</v>
      </c>
    </row>
    <row r="28" spans="1:42" ht="14.5" x14ac:dyDescent="0.35">
      <c r="A28" s="2">
        <v>38899</v>
      </c>
      <c r="B28" s="1">
        <v>0.8</v>
      </c>
      <c r="C28" s="1">
        <v>10.5</v>
      </c>
      <c r="D28" s="22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3.1802389159862763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1">
        <v>12.2</v>
      </c>
    </row>
    <row r="29" spans="1:42" ht="14.5" x14ac:dyDescent="0.35">
      <c r="A29" s="2">
        <v>38991</v>
      </c>
      <c r="B29" s="1">
        <v>1.5</v>
      </c>
      <c r="C29" s="1">
        <v>10.1</v>
      </c>
      <c r="D29" s="22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3.1802389159862763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1">
        <v>12.5</v>
      </c>
    </row>
    <row r="30" spans="1:42" ht="14.5" x14ac:dyDescent="0.35">
      <c r="A30" s="2">
        <v>39083</v>
      </c>
      <c r="B30" s="1">
        <v>0.1</v>
      </c>
      <c r="C30" s="1">
        <v>9.5</v>
      </c>
      <c r="D30" s="22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3.5577152335117717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1">
        <v>13.8</v>
      </c>
    </row>
    <row r="31" spans="1:42" ht="14.5" x14ac:dyDescent="0.35">
      <c r="A31" s="2">
        <v>39173</v>
      </c>
      <c r="B31" s="1">
        <v>0.8</v>
      </c>
      <c r="C31" s="1">
        <v>9.1</v>
      </c>
      <c r="D31" s="22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3.5577152335117717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1">
        <v>15</v>
      </c>
    </row>
    <row r="32" spans="1:42" ht="14.5" x14ac:dyDescent="0.35">
      <c r="A32" s="2">
        <v>39264</v>
      </c>
      <c r="B32" s="1">
        <v>0.5</v>
      </c>
      <c r="C32" s="1">
        <v>8.8000000000000007</v>
      </c>
      <c r="D32" s="22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3.5577152335117717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1">
        <v>14.3</v>
      </c>
    </row>
    <row r="33" spans="1:42" ht="14.5" x14ac:dyDescent="0.35">
      <c r="A33" s="2">
        <v>39356</v>
      </c>
      <c r="B33" s="1">
        <v>0.6</v>
      </c>
      <c r="C33" s="1">
        <v>8.5</v>
      </c>
      <c r="D33" s="22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3.5577152335117717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1">
        <v>13.9</v>
      </c>
    </row>
    <row r="34" spans="1:42" ht="14.5" x14ac:dyDescent="0.35">
      <c r="A34" s="2">
        <v>39448</v>
      </c>
      <c r="B34" s="1">
        <v>0.6</v>
      </c>
      <c r="C34" s="1">
        <v>8</v>
      </c>
      <c r="D34" s="22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2.4126697295867245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1">
        <v>11.5</v>
      </c>
    </row>
    <row r="35" spans="1:42" ht="14.5" x14ac:dyDescent="0.35">
      <c r="A35" s="2">
        <v>39539</v>
      </c>
      <c r="B35" s="1">
        <v>-0.2</v>
      </c>
      <c r="C35" s="1">
        <v>7.8</v>
      </c>
      <c r="D35" s="22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2.4126697295867245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1">
        <v>10.9</v>
      </c>
    </row>
    <row r="36" spans="1:42" ht="14.5" x14ac:dyDescent="0.35">
      <c r="A36" s="2">
        <v>39630</v>
      </c>
      <c r="B36" s="1">
        <v>-0.6</v>
      </c>
      <c r="C36" s="1">
        <v>7.6</v>
      </c>
      <c r="D36" s="22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2.4126697295867245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1">
        <v>9.5</v>
      </c>
    </row>
    <row r="37" spans="1:42" ht="14.5" x14ac:dyDescent="0.35">
      <c r="A37" s="2">
        <v>39722</v>
      </c>
      <c r="B37" s="1">
        <v>-1.6</v>
      </c>
      <c r="C37" s="1">
        <v>7.6</v>
      </c>
      <c r="D37" s="22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2.4126697295867245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1">
        <v>7.1</v>
      </c>
    </row>
    <row r="38" spans="1:42" ht="14.5" x14ac:dyDescent="0.35">
      <c r="A38" s="2">
        <v>39814</v>
      </c>
      <c r="B38" s="1">
        <v>-4.7</v>
      </c>
      <c r="C38" s="1">
        <v>7.9</v>
      </c>
      <c r="D38" s="22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2.3496814079080259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1">
        <v>6.4</v>
      </c>
    </row>
    <row r="39" spans="1:42" ht="14.5" x14ac:dyDescent="0.35">
      <c r="A39" s="2">
        <v>39904</v>
      </c>
      <c r="B39" s="1">
        <v>0.2</v>
      </c>
      <c r="C39" s="1">
        <v>8.3000000000000007</v>
      </c>
      <c r="D39" s="22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2.3496814079080259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1">
        <v>8.1999999999999993</v>
      </c>
    </row>
    <row r="40" spans="1:42" ht="14.5" x14ac:dyDescent="0.35">
      <c r="A40" s="2">
        <v>39995</v>
      </c>
      <c r="B40" s="1">
        <v>0.6</v>
      </c>
      <c r="C40" s="1">
        <v>8.1999999999999993</v>
      </c>
      <c r="D40" s="22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2.3496814079080259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1">
        <v>10.6</v>
      </c>
    </row>
    <row r="41" spans="1:42" ht="14.5" x14ac:dyDescent="0.35">
      <c r="A41" s="2">
        <v>40087</v>
      </c>
      <c r="B41" s="1">
        <v>0.7</v>
      </c>
      <c r="C41" s="1">
        <v>8.1</v>
      </c>
      <c r="D41" s="22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2.3496814079080259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1">
        <v>11.9</v>
      </c>
    </row>
    <row r="42" spans="1:42" ht="14.5" x14ac:dyDescent="0.35">
      <c r="A42" s="2">
        <v>40179</v>
      </c>
      <c r="B42" s="1">
        <v>0.8</v>
      </c>
      <c r="C42" s="1">
        <v>8</v>
      </c>
      <c r="D42" s="22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2.6589677664892939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1">
        <v>12.2</v>
      </c>
    </row>
    <row r="43" spans="1:42" ht="14.5" x14ac:dyDescent="0.35">
      <c r="A43" s="2">
        <v>40269</v>
      </c>
      <c r="B43" s="1">
        <v>2.2999999999999998</v>
      </c>
      <c r="C43" s="1">
        <v>7.7</v>
      </c>
      <c r="D43" s="22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2.6589677664892939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1">
        <v>10.8</v>
      </c>
    </row>
    <row r="44" spans="1:42" ht="14.5" x14ac:dyDescent="0.35">
      <c r="A44" s="2">
        <v>40360</v>
      </c>
      <c r="B44" s="1">
        <v>0.8</v>
      </c>
      <c r="C44" s="1">
        <v>7.6</v>
      </c>
      <c r="D44" s="22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2.6589677664892939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1">
        <v>9.9</v>
      </c>
    </row>
    <row r="45" spans="1:42" ht="14.5" x14ac:dyDescent="0.35">
      <c r="A45" s="2">
        <v>40452</v>
      </c>
      <c r="B45" s="1">
        <v>0.8</v>
      </c>
      <c r="C45" s="1">
        <v>7.4</v>
      </c>
      <c r="D45" s="22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2.6589677664892939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1">
        <v>9.9</v>
      </c>
    </row>
    <row r="46" spans="1:42" ht="14.5" x14ac:dyDescent="0.35">
      <c r="A46" s="2">
        <v>40544</v>
      </c>
      <c r="B46" s="1">
        <v>1.9</v>
      </c>
      <c r="C46" s="1">
        <v>7.3</v>
      </c>
      <c r="D46" s="22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2.3877080447104966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1">
        <v>10.199999999999999</v>
      </c>
    </row>
    <row r="47" spans="1:42" ht="14.5" x14ac:dyDescent="0.35">
      <c r="A47" s="2">
        <v>40634</v>
      </c>
      <c r="B47" s="1">
        <v>0.1</v>
      </c>
      <c r="C47" s="1">
        <v>7.1</v>
      </c>
      <c r="D47" s="22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2.3877080447104966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1">
        <v>10</v>
      </c>
    </row>
    <row r="48" spans="1:42" ht="14.5" x14ac:dyDescent="0.35">
      <c r="A48" s="2">
        <v>40725</v>
      </c>
      <c r="B48" s="1">
        <v>0.9</v>
      </c>
      <c r="C48" s="1">
        <v>7</v>
      </c>
      <c r="D48" s="22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2.3877080447104966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1">
        <v>9.4</v>
      </c>
    </row>
    <row r="49" spans="1:42" ht="14.5" x14ac:dyDescent="0.35">
      <c r="A49" s="2">
        <v>40817</v>
      </c>
      <c r="B49" s="1">
        <v>-0.3</v>
      </c>
      <c r="C49" s="1">
        <v>6.8</v>
      </c>
      <c r="D49" s="22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2.3877080447104966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1">
        <v>8.8000000000000007</v>
      </c>
    </row>
    <row r="50" spans="1:42" ht="14.5" x14ac:dyDescent="0.35">
      <c r="A50" s="2">
        <v>40909</v>
      </c>
      <c r="B50" s="1">
        <v>0.2</v>
      </c>
      <c r="C50" s="1">
        <v>6.8</v>
      </c>
      <c r="D50" s="22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1.9659341121131604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1">
        <v>8.1</v>
      </c>
    </row>
    <row r="51" spans="1:42" ht="14.5" x14ac:dyDescent="0.35">
      <c r="A51" s="2">
        <v>41000</v>
      </c>
      <c r="B51" s="1">
        <v>0.2</v>
      </c>
      <c r="C51" s="1">
        <v>6.8</v>
      </c>
      <c r="D51" s="22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1.9659341121131604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1">
        <v>7.7</v>
      </c>
    </row>
    <row r="52" spans="1:42" ht="14.5" x14ac:dyDescent="0.35">
      <c r="A52" s="2">
        <v>41091</v>
      </c>
      <c r="B52" s="1">
        <v>0.3</v>
      </c>
      <c r="C52" s="1">
        <v>6.8</v>
      </c>
      <c r="D52" s="22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1.9659341121131604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1">
        <v>7.5</v>
      </c>
    </row>
    <row r="53" spans="1:42" ht="14.5" x14ac:dyDescent="0.35">
      <c r="A53" s="2">
        <v>41183</v>
      </c>
      <c r="B53" s="1">
        <v>-0.5</v>
      </c>
      <c r="C53" s="1">
        <v>6.8</v>
      </c>
      <c r="D53" s="22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1.9659341121131604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1">
        <v>8.1</v>
      </c>
    </row>
    <row r="54" spans="1:42" ht="14.5" x14ac:dyDescent="0.35">
      <c r="A54" s="2">
        <v>41275</v>
      </c>
      <c r="B54" s="1">
        <v>-0.5</v>
      </c>
      <c r="C54" s="1">
        <v>6.9</v>
      </c>
      <c r="D54" s="22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1.9415375243397754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1">
        <v>7.9</v>
      </c>
    </row>
    <row r="55" spans="1:42" ht="14.5" x14ac:dyDescent="0.35">
      <c r="A55" s="2">
        <v>41365</v>
      </c>
      <c r="B55" s="1">
        <v>1.1000000000000001</v>
      </c>
      <c r="C55" s="1">
        <v>6.9</v>
      </c>
      <c r="D55" s="22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1.9415375243397754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1">
        <v>7.6</v>
      </c>
    </row>
    <row r="56" spans="1:42" ht="14.5" x14ac:dyDescent="0.35">
      <c r="A56" s="2">
        <v>41456</v>
      </c>
      <c r="B56" s="1">
        <v>0.5</v>
      </c>
      <c r="C56" s="1">
        <v>6.8</v>
      </c>
      <c r="D56" s="22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1.9415375243397754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1">
        <v>7.9</v>
      </c>
    </row>
    <row r="57" spans="1:42" ht="14.5" x14ac:dyDescent="0.35">
      <c r="A57" s="2">
        <v>41548</v>
      </c>
      <c r="B57" s="1">
        <v>0.3</v>
      </c>
      <c r="C57" s="1">
        <v>6.8</v>
      </c>
      <c r="D57" s="22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1.9415375243397754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1">
        <v>7.7</v>
      </c>
    </row>
    <row r="58" spans="1:42" ht="14.5" x14ac:dyDescent="0.35">
      <c r="A58" s="2">
        <v>41640</v>
      </c>
      <c r="B58" s="1">
        <v>1</v>
      </c>
      <c r="C58" s="1">
        <v>6.8</v>
      </c>
      <c r="D58" s="22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1.8564409139922908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1">
        <v>7.5</v>
      </c>
    </row>
    <row r="59" spans="1:42" ht="14.5" x14ac:dyDescent="0.35">
      <c r="A59" s="2">
        <v>41730</v>
      </c>
      <c r="B59" s="1">
        <v>0</v>
      </c>
      <c r="C59" s="1">
        <v>6.7</v>
      </c>
      <c r="D59" s="22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1.8564409139922908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1">
        <v>7.6</v>
      </c>
    </row>
    <row r="60" spans="1:42" ht="14.5" x14ac:dyDescent="0.35">
      <c r="A60" s="2">
        <v>41821</v>
      </c>
      <c r="B60" s="1">
        <v>0.5</v>
      </c>
      <c r="C60" s="1">
        <v>6.7</v>
      </c>
      <c r="D60" s="22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1.8564409139922908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1">
        <v>7.2</v>
      </c>
    </row>
    <row r="61" spans="1:42" ht="14.5" x14ac:dyDescent="0.35">
      <c r="A61" s="2">
        <v>41913</v>
      </c>
      <c r="B61" s="1">
        <v>0.8</v>
      </c>
      <c r="C61" s="1">
        <v>6.6</v>
      </c>
      <c r="D61" s="22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1.8564409139922908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1">
        <v>7.3</v>
      </c>
    </row>
    <row r="62" spans="1:42" ht="14.5" x14ac:dyDescent="0.35">
      <c r="A62" s="2">
        <v>42005</v>
      </c>
      <c r="B62" s="1">
        <v>-0.5</v>
      </c>
      <c r="C62" s="1">
        <v>6.5</v>
      </c>
      <c r="D62" s="22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1.7603322198688751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1">
        <v>7.1</v>
      </c>
    </row>
    <row r="63" spans="1:42" ht="14.5" x14ac:dyDescent="0.35">
      <c r="A63" s="2">
        <v>42095</v>
      </c>
      <c r="B63" s="1">
        <v>0.8</v>
      </c>
      <c r="C63" s="1">
        <v>6.4</v>
      </c>
      <c r="D63" s="22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1.7603322198688751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1">
        <v>7.1</v>
      </c>
    </row>
    <row r="64" spans="1:42" ht="14.5" x14ac:dyDescent="0.35">
      <c r="A64" s="2">
        <v>42186</v>
      </c>
      <c r="B64" s="1">
        <v>0.4</v>
      </c>
      <c r="C64" s="1">
        <v>6.3</v>
      </c>
      <c r="D64" s="22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1.7603322198688751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1">
        <v>7</v>
      </c>
    </row>
    <row r="65" spans="1:42" ht="14.5" x14ac:dyDescent="0.35">
      <c r="A65" s="2">
        <v>42278</v>
      </c>
      <c r="B65" s="1">
        <v>0.4</v>
      </c>
      <c r="C65" s="1">
        <v>6.3</v>
      </c>
      <c r="D65" s="22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1.7603322198688751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1">
        <v>6.9</v>
      </c>
    </row>
    <row r="66" spans="1:42" ht="14.5" x14ac:dyDescent="0.35">
      <c r="A66" s="2">
        <v>42370</v>
      </c>
      <c r="B66" s="1">
        <v>0.8</v>
      </c>
      <c r="C66" s="1">
        <v>6.2</v>
      </c>
      <c r="D66" s="22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1.71219055111046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1">
        <v>6.9</v>
      </c>
    </row>
    <row r="67" spans="1:42" ht="14.5" x14ac:dyDescent="0.35">
      <c r="A67" s="2">
        <v>42461</v>
      </c>
      <c r="B67" s="1">
        <v>0.5</v>
      </c>
      <c r="C67" s="1">
        <v>6.1</v>
      </c>
      <c r="D67" s="22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1.71219055111046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1">
        <v>6.8</v>
      </c>
    </row>
    <row r="68" spans="1:42" ht="14.5" x14ac:dyDescent="0.35">
      <c r="A68" s="2">
        <v>42552</v>
      </c>
      <c r="B68" s="1">
        <v>0.2</v>
      </c>
      <c r="C68" s="1">
        <v>6</v>
      </c>
      <c r="D68" s="22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1.71219055111046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1">
        <v>6.8</v>
      </c>
    </row>
    <row r="69" spans="1:42" ht="14.5" x14ac:dyDescent="0.35">
      <c r="A69" s="2">
        <v>42644</v>
      </c>
      <c r="B69" s="1">
        <v>0.4</v>
      </c>
      <c r="C69" s="1">
        <v>6</v>
      </c>
      <c r="D69" s="22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1.71219055111046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1">
        <v>6.9</v>
      </c>
    </row>
    <row r="70" spans="1:42" ht="14.5" x14ac:dyDescent="0.35">
      <c r="A70" s="2">
        <v>42736</v>
      </c>
      <c r="B70" s="1">
        <v>1.2</v>
      </c>
      <c r="C70" s="1">
        <v>5.9</v>
      </c>
      <c r="D70" s="22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1.7368001982913341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1">
        <v>7</v>
      </c>
    </row>
    <row r="71" spans="1:42" ht="14.5" x14ac:dyDescent="0.35">
      <c r="A71" s="2">
        <v>42826</v>
      </c>
      <c r="B71" s="1">
        <v>0.9</v>
      </c>
      <c r="C71" s="1">
        <v>5.7</v>
      </c>
      <c r="D71" s="22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1.7368001982913341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1">
        <v>7</v>
      </c>
    </row>
    <row r="72" spans="1:42" ht="14.5" x14ac:dyDescent="0.35">
      <c r="A72" s="2">
        <v>42917</v>
      </c>
      <c r="B72" s="1">
        <v>0.6</v>
      </c>
      <c r="C72" s="1">
        <v>5.6</v>
      </c>
      <c r="D72" s="22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1.7368001982913341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1">
        <v>6.9</v>
      </c>
    </row>
    <row r="73" spans="1:42" ht="14.5" x14ac:dyDescent="0.35">
      <c r="A73" s="2">
        <v>43009</v>
      </c>
      <c r="B73" s="1">
        <v>0.9</v>
      </c>
      <c r="C73" s="1">
        <v>5.5</v>
      </c>
      <c r="D73" s="22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1.7368001982913341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1">
        <v>6.8</v>
      </c>
    </row>
    <row r="74" spans="1:42" ht="14.5" x14ac:dyDescent="0.35">
      <c r="A74" s="2">
        <v>43101</v>
      </c>
      <c r="B74" s="1">
        <v>-0.6</v>
      </c>
      <c r="C74" s="1">
        <v>5.4</v>
      </c>
      <c r="D74" s="22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1.6874434581278699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1">
        <v>6.9</v>
      </c>
    </row>
    <row r="75" spans="1:42" ht="14.5" x14ac:dyDescent="0.35">
      <c r="A75" s="2">
        <v>43191</v>
      </c>
      <c r="B75" s="1">
        <v>0.8</v>
      </c>
      <c r="C75" s="1">
        <v>5.2</v>
      </c>
      <c r="D75" s="22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1.6874434581278699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1">
        <v>6.9</v>
      </c>
    </row>
    <row r="76" spans="1:42" ht="14.5" x14ac:dyDescent="0.35">
      <c r="A76" s="2">
        <v>43282</v>
      </c>
      <c r="B76" s="1">
        <v>-0.9</v>
      </c>
      <c r="C76" s="1">
        <v>5.0999999999999996</v>
      </c>
      <c r="D76" s="22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1.6874434581278699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1">
        <v>6.7</v>
      </c>
    </row>
    <row r="77" spans="1:42" ht="14.5" x14ac:dyDescent="0.35">
      <c r="A77" s="2">
        <v>43374</v>
      </c>
      <c r="B77" s="1">
        <v>0.9</v>
      </c>
      <c r="C77" s="1">
        <v>5</v>
      </c>
      <c r="D77" s="22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1.6874434581278699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1">
        <v>6.5</v>
      </c>
    </row>
    <row r="78" spans="1:42" ht="14.5" x14ac:dyDescent="0.35">
      <c r="A78" s="2">
        <v>43466</v>
      </c>
      <c r="B78" s="1">
        <v>0.7</v>
      </c>
      <c r="C78" s="1">
        <v>5</v>
      </c>
      <c r="D78" s="22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1.4876251885982867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1">
        <v>6.3</v>
      </c>
    </row>
    <row r="79" spans="1:42" ht="14.5" x14ac:dyDescent="0.35">
      <c r="A79" s="2">
        <v>43556</v>
      </c>
      <c r="B79" s="1">
        <v>0</v>
      </c>
      <c r="C79" s="1">
        <v>5</v>
      </c>
      <c r="D79" s="22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1.4876251885982867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1">
        <v>6</v>
      </c>
    </row>
    <row r="80" spans="1:42" ht="14.5" x14ac:dyDescent="0.35">
      <c r="A80" s="2">
        <v>43647</v>
      </c>
      <c r="B80" s="1">
        <v>0</v>
      </c>
      <c r="C80" s="1">
        <v>5</v>
      </c>
      <c r="D80" s="22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1.4876251885982867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1">
        <v>5.9</v>
      </c>
    </row>
    <row r="81" spans="1:42" ht="14.5" x14ac:dyDescent="0.35">
      <c r="A81" s="2">
        <v>43739</v>
      </c>
      <c r="B81" s="1">
        <v>0.3</v>
      </c>
      <c r="C81" s="1">
        <v>5</v>
      </c>
      <c r="D81" s="22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1.4876251885982867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1">
        <v>5.8</v>
      </c>
    </row>
    <row r="82" spans="1:42" ht="14.5" x14ac:dyDescent="0.35">
      <c r="A82" s="2">
        <v>43831</v>
      </c>
      <c r="B82" s="1">
        <v>-1.8</v>
      </c>
      <c r="C82" s="1">
        <v>5</v>
      </c>
      <c r="D82" s="22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0.55965958918530134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1">
        <v>-6.9</v>
      </c>
    </row>
    <row r="83" spans="1:42" ht="14.5" x14ac:dyDescent="0.35">
      <c r="A83" s="2">
        <v>43922</v>
      </c>
      <c r="B83" s="1">
        <v>-9.1999999999999993</v>
      </c>
      <c r="C83" s="1">
        <v>6.1</v>
      </c>
      <c r="D83" s="22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0.55965958918530134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1">
        <v>3.1</v>
      </c>
    </row>
    <row r="84" spans="1:42" ht="14.5" x14ac:dyDescent="0.35">
      <c r="A84" s="2">
        <v>44013</v>
      </c>
      <c r="B84" s="1">
        <v>8.9</v>
      </c>
      <c r="C84" s="1">
        <v>6.3</v>
      </c>
      <c r="D84" s="22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0.55965958918530134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1">
        <v>4.8</v>
      </c>
    </row>
    <row r="85" spans="1:42" ht="14.5" x14ac:dyDescent="0.35">
      <c r="A85" s="2">
        <v>44105</v>
      </c>
      <c r="B85" s="1">
        <v>0.8</v>
      </c>
      <c r="C85" s="1">
        <v>6.1</v>
      </c>
      <c r="D85" s="22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0.55965958918530134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1">
        <v>6.4</v>
      </c>
    </row>
    <row r="86" spans="1:42" ht="14.5" x14ac:dyDescent="0.35">
      <c r="A86" s="2">
        <v>44197</v>
      </c>
      <c r="B86" s="1">
        <v>-1.3</v>
      </c>
      <c r="C86" s="1">
        <v>6</v>
      </c>
      <c r="D86" s="22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2.1121173540703531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1">
        <v>18.7</v>
      </c>
    </row>
    <row r="87" spans="1:42" ht="14.5" x14ac:dyDescent="0.35">
      <c r="A87" s="2">
        <v>44287</v>
      </c>
      <c r="B87" s="1">
        <v>2.2000000000000002</v>
      </c>
      <c r="C87" s="1">
        <v>5.9</v>
      </c>
      <c r="D87" s="22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2.1121173540703531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1">
        <v>8.3000000000000007</v>
      </c>
    </row>
    <row r="88" spans="1:42" ht="14.5" x14ac:dyDescent="0.35">
      <c r="A88" s="2">
        <v>44378</v>
      </c>
      <c r="B88" s="1">
        <v>0.7</v>
      </c>
      <c r="C88" s="1">
        <v>5.5</v>
      </c>
      <c r="D88" s="22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2.1121173540703531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1">
        <v>5.2</v>
      </c>
    </row>
    <row r="89" spans="1:42" ht="14.5" x14ac:dyDescent="0.35">
      <c r="A89" s="2">
        <v>44470</v>
      </c>
      <c r="B89" s="1">
        <v>0</v>
      </c>
      <c r="C89" s="1">
        <v>5.3</v>
      </c>
      <c r="D89" s="22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2.1121173540703531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1">
        <v>4.3</v>
      </c>
    </row>
    <row r="90" spans="1:42" ht="14.5" x14ac:dyDescent="0.35">
      <c r="A90" s="2">
        <v>44562</v>
      </c>
      <c r="B90" s="1">
        <v>1</v>
      </c>
      <c r="C90" s="1">
        <v>5.0999999999999996</v>
      </c>
      <c r="D90" s="22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0.74727102150913183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1">
        <v>4.8</v>
      </c>
    </row>
    <row r="91" spans="1:42" ht="14.5" x14ac:dyDescent="0.35">
      <c r="A91" s="2">
        <v>44652</v>
      </c>
      <c r="B91" s="1">
        <v>-0.1</v>
      </c>
      <c r="C91" s="1">
        <v>5.0999999999999996</v>
      </c>
      <c r="D91" s="22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0.74727102150913183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1">
        <v>0.4</v>
      </c>
    </row>
    <row r="92" spans="1:42" ht="14.5" x14ac:dyDescent="0.35">
      <c r="A92" s="2">
        <v>44743</v>
      </c>
      <c r="B92" s="1">
        <v>0.4</v>
      </c>
      <c r="C92" s="1">
        <v>5.5</v>
      </c>
      <c r="D92" s="22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0.74727102150913183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1">
        <v>3.9</v>
      </c>
    </row>
    <row r="93" spans="1:42" ht="14.5" x14ac:dyDescent="0.35">
      <c r="A93" s="2">
        <v>44835</v>
      </c>
      <c r="B93" s="1">
        <v>-0.4</v>
      </c>
      <c r="C93" s="1">
        <v>5.5</v>
      </c>
      <c r="D93" s="22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0.74727102150913183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1">
        <v>2.9</v>
      </c>
    </row>
    <row r="94" spans="1:42" ht="14.5" x14ac:dyDescent="0.35">
      <c r="A94" s="2">
        <v>44927</v>
      </c>
      <c r="B94" s="1">
        <v>0.1</v>
      </c>
      <c r="C94" s="1">
        <v>5.5</v>
      </c>
      <c r="D94" s="22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1">
        <v>4.5</v>
      </c>
    </row>
    <row r="95" spans="1:42" ht="14.5" x14ac:dyDescent="0.35">
      <c r="A95" s="2">
        <v>45017</v>
      </c>
      <c r="B95" s="1">
        <v>0</v>
      </c>
      <c r="C95" s="1">
        <v>5.6</v>
      </c>
      <c r="D95" s="22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1">
        <v>6.3</v>
      </c>
    </row>
    <row r="96" spans="1:42" ht="14.5" x14ac:dyDescent="0.35">
      <c r="A96" s="2">
        <v>45108</v>
      </c>
      <c r="B96" s="1">
        <v>0</v>
      </c>
      <c r="C96" s="1">
        <v>5.7</v>
      </c>
      <c r="D96" s="22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1">
        <v>4.9000000000000004</v>
      </c>
    </row>
    <row r="97" spans="1:42" ht="14.5" x14ac:dyDescent="0.3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1">
        <v>5.2</v>
      </c>
    </row>
    <row r="98" spans="1:42" ht="14.5" x14ac:dyDescent="0.35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1">
        <v>5.3</v>
      </c>
    </row>
    <row r="99" spans="1:42" ht="14.5" x14ac:dyDescent="0.35">
      <c r="D99" s="1"/>
      <c r="I99" s="19"/>
    </row>
    <row r="100" spans="1:42" ht="14.5" x14ac:dyDescent="0.35">
      <c r="D100" s="1"/>
      <c r="I100" s="19"/>
    </row>
    <row r="101" spans="1:42" ht="14.5" x14ac:dyDescent="0.35">
      <c r="D101" s="1"/>
      <c r="I101" s="19"/>
    </row>
    <row r="102" spans="1:42" ht="14.5" x14ac:dyDescent="0.35">
      <c r="D102" s="1"/>
      <c r="I102" s="19"/>
    </row>
    <row r="103" spans="1:42" ht="14.5" x14ac:dyDescent="0.35">
      <c r="D103" s="1"/>
      <c r="I103" s="19"/>
    </row>
    <row r="104" spans="1:42" ht="14.5" x14ac:dyDescent="0.35">
      <c r="D104" s="1"/>
      <c r="I104" s="19"/>
    </row>
    <row r="105" spans="1:42" ht="14.5" x14ac:dyDescent="0.35">
      <c r="D105" s="1"/>
      <c r="I105" s="19"/>
    </row>
    <row r="106" spans="1:42" ht="14.5" x14ac:dyDescent="0.35">
      <c r="D106" s="1"/>
      <c r="I106" s="19"/>
    </row>
    <row r="107" spans="1:42" ht="14.5" x14ac:dyDescent="0.35">
      <c r="D107" s="1"/>
      <c r="I107" s="19"/>
    </row>
    <row r="108" spans="1:42" ht="14.5" x14ac:dyDescent="0.35">
      <c r="D108" s="1"/>
      <c r="I108" s="19"/>
    </row>
    <row r="109" spans="1:42" ht="14.5" x14ac:dyDescent="0.35">
      <c r="I109" s="19"/>
    </row>
    <row r="110" spans="1:42" ht="14.5" x14ac:dyDescent="0.35">
      <c r="I110" s="19"/>
    </row>
    <row r="111" spans="1:42" ht="14.5" x14ac:dyDescent="0.35">
      <c r="I111" s="19"/>
    </row>
    <row r="112" spans="1:42" ht="14.5" x14ac:dyDescent="0.35">
      <c r="I112" s="19"/>
    </row>
    <row r="113" spans="9:9" ht="14.5" x14ac:dyDescent="0.35">
      <c r="I113" s="19"/>
    </row>
    <row r="114" spans="9:9" ht="14.5" x14ac:dyDescent="0.35">
      <c r="I114" s="19"/>
    </row>
    <row r="115" spans="9:9" ht="14.5" x14ac:dyDescent="0.35">
      <c r="I115" s="19"/>
    </row>
    <row r="116" spans="9:9" ht="14.5" x14ac:dyDescent="0.35">
      <c r="I116" s="19"/>
    </row>
    <row r="117" spans="9:9" ht="14.5" x14ac:dyDescent="0.35">
      <c r="I117" s="19"/>
    </row>
    <row r="118" spans="9:9" ht="14.5" x14ac:dyDescent="0.35">
      <c r="I118" s="19"/>
    </row>
    <row r="119" spans="9:9" ht="14.5" x14ac:dyDescent="0.35">
      <c r="I119" s="19"/>
    </row>
    <row r="120" spans="9:9" ht="14.5" x14ac:dyDescent="0.35">
      <c r="I120" s="19"/>
    </row>
    <row r="121" spans="9:9" ht="14.5" x14ac:dyDescent="0.35">
      <c r="I121" s="19"/>
    </row>
    <row r="122" spans="9:9" ht="14.5" x14ac:dyDescent="0.35">
      <c r="I122" s="19"/>
    </row>
    <row r="123" spans="9:9" ht="14.5" x14ac:dyDescent="0.35">
      <c r="I123" s="19"/>
    </row>
    <row r="124" spans="9:9" ht="14.5" x14ac:dyDescent="0.35">
      <c r="I124" s="19"/>
    </row>
    <row r="125" spans="9:9" ht="14.5" x14ac:dyDescent="0.35">
      <c r="I125" s="19"/>
    </row>
    <row r="126" spans="9:9" ht="14.5" x14ac:dyDescent="0.35">
      <c r="I126" s="19"/>
    </row>
    <row r="127" spans="9:9" ht="14.5" x14ac:dyDescent="0.35">
      <c r="I127" s="19"/>
    </row>
    <row r="128" spans="9:9" ht="14.5" x14ac:dyDescent="0.35">
      <c r="I128" s="19"/>
    </row>
    <row r="129" spans="9:9" ht="14.5" x14ac:dyDescent="0.35">
      <c r="I129" s="19"/>
    </row>
    <row r="130" spans="9:9" ht="14.5" x14ac:dyDescent="0.35">
      <c r="I130" s="19"/>
    </row>
    <row r="131" spans="9:9" ht="14.5" x14ac:dyDescent="0.35">
      <c r="I131" s="19"/>
    </row>
    <row r="132" spans="9:9" ht="14.5" x14ac:dyDescent="0.35">
      <c r="I132" s="19"/>
    </row>
    <row r="133" spans="9:9" ht="14.5" x14ac:dyDescent="0.35">
      <c r="I133" s="19"/>
    </row>
    <row r="134" spans="9:9" ht="14.5" x14ac:dyDescent="0.35">
      <c r="I134" s="19"/>
    </row>
    <row r="135" spans="9:9" ht="14.5" x14ac:dyDescent="0.35">
      <c r="I135" s="19"/>
    </row>
    <row r="136" spans="9:9" ht="14.5" x14ac:dyDescent="0.35">
      <c r="I136" s="19"/>
    </row>
    <row r="137" spans="9:9" ht="14.5" x14ac:dyDescent="0.35">
      <c r="I137" s="19"/>
    </row>
    <row r="138" spans="9:9" ht="14.5" x14ac:dyDescent="0.35">
      <c r="I138" s="19"/>
    </row>
    <row r="139" spans="9:9" ht="14.5" x14ac:dyDescent="0.35">
      <c r="I139" s="19"/>
    </row>
    <row r="140" spans="9:9" ht="14.5" x14ac:dyDescent="0.35">
      <c r="I140" s="19"/>
    </row>
    <row r="141" spans="9:9" ht="14.5" x14ac:dyDescent="0.35">
      <c r="I141" s="19"/>
    </row>
    <row r="142" spans="9:9" ht="14.5" x14ac:dyDescent="0.35">
      <c r="I142" s="19"/>
    </row>
    <row r="143" spans="9:9" ht="14.5" x14ac:dyDescent="0.35">
      <c r="I143" s="19"/>
    </row>
    <row r="144" spans="9:9" ht="14.5" x14ac:dyDescent="0.35">
      <c r="I144" s="19"/>
    </row>
    <row r="145" spans="9:9" ht="14.5" x14ac:dyDescent="0.35">
      <c r="I145" s="19"/>
    </row>
    <row r="146" spans="9:9" ht="14.5" x14ac:dyDescent="0.35">
      <c r="I146" s="19"/>
    </row>
    <row r="147" spans="9:9" ht="14.5" x14ac:dyDescent="0.35">
      <c r="I147" s="19"/>
    </row>
    <row r="148" spans="9:9" ht="14.5" x14ac:dyDescent="0.35">
      <c r="I148" s="19"/>
    </row>
    <row r="149" spans="9:9" ht="14.5" x14ac:dyDescent="0.35">
      <c r="I149" s="19"/>
    </row>
    <row r="150" spans="9:9" ht="14.5" x14ac:dyDescent="0.35">
      <c r="I150" s="19"/>
    </row>
    <row r="151" spans="9:9" ht="14.5" x14ac:dyDescent="0.35">
      <c r="I151" s="19"/>
    </row>
    <row r="152" spans="9:9" ht="14.5" x14ac:dyDescent="0.35">
      <c r="I152" s="19"/>
    </row>
    <row r="153" spans="9:9" ht="14.5" x14ac:dyDescent="0.35">
      <c r="I153" s="19"/>
    </row>
    <row r="154" spans="9:9" ht="14.5" x14ac:dyDescent="0.35">
      <c r="I154" s="19"/>
    </row>
    <row r="155" spans="9:9" ht="14.5" x14ac:dyDescent="0.35">
      <c r="I155" s="19"/>
    </row>
    <row r="156" spans="9:9" ht="14.5" x14ac:dyDescent="0.35">
      <c r="I156" s="19"/>
    </row>
    <row r="157" spans="9:9" ht="14.5" x14ac:dyDescent="0.35">
      <c r="I157" s="19"/>
    </row>
    <row r="158" spans="9:9" ht="14.5" x14ac:dyDescent="0.35">
      <c r="I158" s="19"/>
    </row>
    <row r="159" spans="9:9" ht="14.5" x14ac:dyDescent="0.35">
      <c r="I159" s="19"/>
    </row>
    <row r="160" spans="9:9" ht="14.5" x14ac:dyDescent="0.35">
      <c r="I160" s="19"/>
    </row>
    <row r="161" spans="9:9" ht="14.5" x14ac:dyDescent="0.35">
      <c r="I161" s="19"/>
    </row>
    <row r="162" spans="9:9" ht="14.5" x14ac:dyDescent="0.35">
      <c r="I162" s="19"/>
    </row>
    <row r="163" spans="9:9" ht="14.5" x14ac:dyDescent="0.35">
      <c r="I163" s="19"/>
    </row>
    <row r="164" spans="9:9" ht="14.5" x14ac:dyDescent="0.35">
      <c r="I164" s="19"/>
    </row>
    <row r="165" spans="9:9" ht="14.5" x14ac:dyDescent="0.35">
      <c r="I165" s="19"/>
    </row>
    <row r="166" spans="9:9" ht="14.5" x14ac:dyDescent="0.35">
      <c r="I166" s="19"/>
    </row>
    <row r="167" spans="9:9" ht="14.5" x14ac:dyDescent="0.35">
      <c r="I167" s="19"/>
    </row>
    <row r="168" spans="9:9" ht="14.5" x14ac:dyDescent="0.35">
      <c r="I168" s="19"/>
    </row>
    <row r="169" spans="9:9" ht="14.5" x14ac:dyDescent="0.35">
      <c r="I169" s="19"/>
    </row>
    <row r="170" spans="9:9" ht="14.5" x14ac:dyDescent="0.35">
      <c r="I170" s="19"/>
    </row>
    <row r="171" spans="9:9" ht="14.5" x14ac:dyDescent="0.35">
      <c r="I171" s="19"/>
    </row>
    <row r="172" spans="9:9" ht="14.5" x14ac:dyDescent="0.35">
      <c r="I172" s="19"/>
    </row>
    <row r="173" spans="9:9" ht="14.5" x14ac:dyDescent="0.35">
      <c r="I173" s="19"/>
    </row>
    <row r="174" spans="9:9" ht="14.5" x14ac:dyDescent="0.35">
      <c r="I174" s="19"/>
    </row>
    <row r="175" spans="9:9" ht="14.5" x14ac:dyDescent="0.35">
      <c r="I175" s="19"/>
    </row>
    <row r="176" spans="9:9" ht="14.5" x14ac:dyDescent="0.35">
      <c r="I176" s="19"/>
    </row>
    <row r="177" spans="9:9" ht="14.5" x14ac:dyDescent="0.35">
      <c r="I177" s="19"/>
    </row>
    <row r="178" spans="9:9" ht="14.5" x14ac:dyDescent="0.35">
      <c r="I178" s="19"/>
    </row>
    <row r="179" spans="9:9" ht="14.5" x14ac:dyDescent="0.35">
      <c r="I179" s="19"/>
    </row>
    <row r="180" spans="9:9" ht="14.5" x14ac:dyDescent="0.35">
      <c r="I180" s="19"/>
    </row>
    <row r="181" spans="9:9" ht="14.5" x14ac:dyDescent="0.35">
      <c r="I181" s="19"/>
    </row>
    <row r="182" spans="9:9" ht="14.5" x14ac:dyDescent="0.35">
      <c r="I182" s="19"/>
    </row>
    <row r="183" spans="9:9" ht="14.5" x14ac:dyDescent="0.35">
      <c r="I183" s="19"/>
    </row>
    <row r="184" spans="9:9" ht="14.5" x14ac:dyDescent="0.35">
      <c r="I184" s="19"/>
    </row>
    <row r="185" spans="9:9" ht="14.5" x14ac:dyDescent="0.35">
      <c r="I185" s="19"/>
    </row>
    <row r="186" spans="9:9" ht="14.5" x14ac:dyDescent="0.35">
      <c r="I186" s="19"/>
    </row>
    <row r="187" spans="9:9" ht="14.5" x14ac:dyDescent="0.35">
      <c r="I187" s="19"/>
    </row>
    <row r="188" spans="9:9" ht="14.5" x14ac:dyDescent="0.35">
      <c r="I188" s="19"/>
    </row>
    <row r="189" spans="9:9" ht="14.5" x14ac:dyDescent="0.35">
      <c r="I189" s="19"/>
    </row>
    <row r="190" spans="9:9" ht="14.5" x14ac:dyDescent="0.35">
      <c r="I190" s="19"/>
    </row>
    <row r="191" spans="9:9" ht="14.5" x14ac:dyDescent="0.35">
      <c r="I191" s="19"/>
    </row>
    <row r="192" spans="9:9" ht="14.5" x14ac:dyDescent="0.35">
      <c r="I192" s="19"/>
    </row>
    <row r="193" spans="9:9" ht="14.5" x14ac:dyDescent="0.35">
      <c r="I193" s="19"/>
    </row>
    <row r="194" spans="9:9" ht="14.5" x14ac:dyDescent="0.35">
      <c r="I194" s="19"/>
    </row>
    <row r="195" spans="9:9" ht="14.5" x14ac:dyDescent="0.35">
      <c r="I195" s="19"/>
    </row>
    <row r="196" spans="9:9" ht="14.5" x14ac:dyDescent="0.35">
      <c r="I196" s="19"/>
    </row>
    <row r="197" spans="9:9" ht="14.5" x14ac:dyDescent="0.35">
      <c r="I197" s="19"/>
    </row>
    <row r="198" spans="9:9" ht="14.5" x14ac:dyDescent="0.35">
      <c r="I198" s="19"/>
    </row>
    <row r="199" spans="9:9" ht="14.5" x14ac:dyDescent="0.35">
      <c r="I199" s="19"/>
    </row>
    <row r="200" spans="9:9" ht="14.5" x14ac:dyDescent="0.35">
      <c r="I200" s="19"/>
    </row>
    <row r="201" spans="9:9" ht="14.5" x14ac:dyDescent="0.35">
      <c r="I201" s="19"/>
    </row>
    <row r="202" spans="9:9" ht="14.5" x14ac:dyDescent="0.35">
      <c r="I202" s="19"/>
    </row>
    <row r="203" spans="9:9" ht="14.5" x14ac:dyDescent="0.35">
      <c r="I203" s="19"/>
    </row>
    <row r="204" spans="9:9" ht="14.5" x14ac:dyDescent="0.35">
      <c r="I204" s="19"/>
    </row>
    <row r="205" spans="9:9" ht="14.5" x14ac:dyDescent="0.35">
      <c r="I205" s="19"/>
    </row>
    <row r="206" spans="9:9" ht="14.5" x14ac:dyDescent="0.35">
      <c r="I206" s="19"/>
    </row>
    <row r="207" spans="9:9" ht="14.5" x14ac:dyDescent="0.35">
      <c r="I207" s="19"/>
    </row>
    <row r="208" spans="9:9" ht="14.5" x14ac:dyDescent="0.35">
      <c r="I208" s="19"/>
    </row>
    <row r="209" spans="9:9" ht="14.5" x14ac:dyDescent="0.35">
      <c r="I209" s="19"/>
    </row>
    <row r="210" spans="9:9" ht="14.5" x14ac:dyDescent="0.35">
      <c r="I210" s="19"/>
    </row>
    <row r="211" spans="9:9" ht="14.5" x14ac:dyDescent="0.35">
      <c r="I211" s="19"/>
    </row>
    <row r="212" spans="9:9" ht="14.5" x14ac:dyDescent="0.35">
      <c r="I212" s="19"/>
    </row>
    <row r="213" spans="9:9" ht="14.5" x14ac:dyDescent="0.35">
      <c r="I213" s="19"/>
    </row>
    <row r="214" spans="9:9" ht="14.5" x14ac:dyDescent="0.35">
      <c r="I214" s="19"/>
    </row>
    <row r="215" spans="9:9" ht="14.5" x14ac:dyDescent="0.35">
      <c r="I215" s="19"/>
    </row>
    <row r="216" spans="9:9" ht="14.5" x14ac:dyDescent="0.35">
      <c r="I216" s="19"/>
    </row>
    <row r="217" spans="9:9" ht="14.5" x14ac:dyDescent="0.35">
      <c r="I217" s="19"/>
    </row>
    <row r="218" spans="9:9" ht="14.5" x14ac:dyDescent="0.35">
      <c r="I218" s="19"/>
    </row>
    <row r="219" spans="9:9" ht="14.5" x14ac:dyDescent="0.35">
      <c r="I219" s="19"/>
    </row>
    <row r="220" spans="9:9" ht="14.5" x14ac:dyDescent="0.35">
      <c r="I220" s="19"/>
    </row>
    <row r="221" spans="9:9" ht="14.5" x14ac:dyDescent="0.35">
      <c r="I221" s="19"/>
    </row>
    <row r="222" spans="9:9" ht="14.5" x14ac:dyDescent="0.35">
      <c r="I222" s="19"/>
    </row>
    <row r="223" spans="9:9" ht="14.5" x14ac:dyDescent="0.35">
      <c r="I223" s="19"/>
    </row>
    <row r="224" spans="9:9" ht="14.5" x14ac:dyDescent="0.35">
      <c r="I224" s="19"/>
    </row>
    <row r="225" spans="9:9" ht="14.5" x14ac:dyDescent="0.35">
      <c r="I225" s="19"/>
    </row>
    <row r="226" spans="9:9" ht="14.5" x14ac:dyDescent="0.35">
      <c r="I226" s="19"/>
    </row>
    <row r="227" spans="9:9" ht="14.5" x14ac:dyDescent="0.35">
      <c r="I227" s="19"/>
    </row>
    <row r="228" spans="9:9" ht="14.5" x14ac:dyDescent="0.35">
      <c r="I228" s="19"/>
    </row>
    <row r="229" spans="9:9" ht="14.5" x14ac:dyDescent="0.35">
      <c r="I229" s="19"/>
    </row>
    <row r="230" spans="9:9" ht="14.5" x14ac:dyDescent="0.35">
      <c r="I230" s="19"/>
    </row>
    <row r="231" spans="9:9" ht="14.5" x14ac:dyDescent="0.35">
      <c r="I231" s="19"/>
    </row>
    <row r="232" spans="9:9" ht="14.5" x14ac:dyDescent="0.35">
      <c r="I232" s="19"/>
    </row>
    <row r="233" spans="9:9" ht="14.5" x14ac:dyDescent="0.35">
      <c r="I233" s="19"/>
    </row>
    <row r="234" spans="9:9" ht="14.5" x14ac:dyDescent="0.35">
      <c r="I234" s="19"/>
    </row>
    <row r="235" spans="9:9" ht="14.5" x14ac:dyDescent="0.35">
      <c r="I235" s="19"/>
    </row>
    <row r="236" spans="9:9" ht="14.5" x14ac:dyDescent="0.35">
      <c r="I236" s="19"/>
    </row>
    <row r="237" spans="9:9" ht="14.5" x14ac:dyDescent="0.35">
      <c r="I237" s="19"/>
    </row>
    <row r="238" spans="9:9" ht="14.5" x14ac:dyDescent="0.35">
      <c r="I238" s="19"/>
    </row>
    <row r="239" spans="9:9" ht="14.5" x14ac:dyDescent="0.35">
      <c r="I239" s="19"/>
    </row>
    <row r="240" spans="9:9" ht="14.5" x14ac:dyDescent="0.35">
      <c r="I240" s="19"/>
    </row>
    <row r="241" spans="9:9" ht="14.5" x14ac:dyDescent="0.35">
      <c r="I241" s="19"/>
    </row>
    <row r="242" spans="9:9" ht="14.5" x14ac:dyDescent="0.35">
      <c r="I242" s="19"/>
    </row>
    <row r="243" spans="9:9" ht="14.5" x14ac:dyDescent="0.35">
      <c r="I243" s="19"/>
    </row>
    <row r="244" spans="9:9" ht="14.5" x14ac:dyDescent="0.35">
      <c r="I244" s="19"/>
    </row>
    <row r="245" spans="9:9" ht="14.5" x14ac:dyDescent="0.35">
      <c r="I245" s="19"/>
    </row>
    <row r="246" spans="9:9" ht="14.5" x14ac:dyDescent="0.35">
      <c r="I246" s="19"/>
    </row>
    <row r="247" spans="9:9" ht="14.5" x14ac:dyDescent="0.35">
      <c r="I247" s="19"/>
    </row>
    <row r="248" spans="9:9" ht="14.5" x14ac:dyDescent="0.35">
      <c r="I248" s="19"/>
    </row>
    <row r="249" spans="9:9" ht="14.5" x14ac:dyDescent="0.35">
      <c r="I249" s="19"/>
    </row>
    <row r="250" spans="9:9" ht="14.5" x14ac:dyDescent="0.35">
      <c r="I250" s="19"/>
    </row>
    <row r="251" spans="9:9" ht="14.5" x14ac:dyDescent="0.35">
      <c r="I251" s="19"/>
    </row>
    <row r="252" spans="9:9" ht="14.5" x14ac:dyDescent="0.35">
      <c r="I252" s="19"/>
    </row>
    <row r="253" spans="9:9" ht="14.5" x14ac:dyDescent="0.35">
      <c r="I253" s="19"/>
    </row>
    <row r="254" spans="9:9" ht="14.5" x14ac:dyDescent="0.35">
      <c r="I254" s="19"/>
    </row>
    <row r="255" spans="9:9" ht="14.5" x14ac:dyDescent="0.35">
      <c r="I255" s="19"/>
    </row>
    <row r="256" spans="9:9" ht="14.5" x14ac:dyDescent="0.35">
      <c r="I256" s="19"/>
    </row>
    <row r="257" spans="9:9" ht="14.5" x14ac:dyDescent="0.35">
      <c r="I257" s="19"/>
    </row>
    <row r="258" spans="9:9" ht="14.5" x14ac:dyDescent="0.35">
      <c r="I258" s="19"/>
    </row>
    <row r="259" spans="9:9" ht="14.5" x14ac:dyDescent="0.35">
      <c r="I259" s="19"/>
    </row>
    <row r="260" spans="9:9" ht="14.5" x14ac:dyDescent="0.35">
      <c r="I260" s="19"/>
    </row>
    <row r="261" spans="9:9" ht="14.5" x14ac:dyDescent="0.35">
      <c r="I261" s="19"/>
    </row>
    <row r="262" spans="9:9" ht="14.5" x14ac:dyDescent="0.35">
      <c r="I262" s="19"/>
    </row>
    <row r="263" spans="9:9" ht="14.5" x14ac:dyDescent="0.35">
      <c r="I263" s="19"/>
    </row>
    <row r="264" spans="9:9" ht="14.5" x14ac:dyDescent="0.35">
      <c r="I264" s="19"/>
    </row>
    <row r="265" spans="9:9" ht="14.5" x14ac:dyDescent="0.35">
      <c r="I265" s="19"/>
    </row>
    <row r="266" spans="9:9" ht="14.5" x14ac:dyDescent="0.35">
      <c r="I266" s="19"/>
    </row>
    <row r="267" spans="9:9" ht="14.5" x14ac:dyDescent="0.35">
      <c r="I267" s="19"/>
    </row>
    <row r="268" spans="9:9" ht="14.5" x14ac:dyDescent="0.35">
      <c r="I268" s="19"/>
    </row>
    <row r="269" spans="9:9" ht="14.5" x14ac:dyDescent="0.35">
      <c r="I269" s="19"/>
    </row>
    <row r="270" spans="9:9" ht="14.5" x14ac:dyDescent="0.35">
      <c r="I270" s="19"/>
    </row>
    <row r="271" spans="9:9" ht="14.5" x14ac:dyDescent="0.35">
      <c r="I271" s="19"/>
    </row>
    <row r="272" spans="9:9" ht="14.5" x14ac:dyDescent="0.35">
      <c r="I272" s="19"/>
    </row>
    <row r="273" spans="9:9" ht="14.5" x14ac:dyDescent="0.35">
      <c r="I273" s="19"/>
    </row>
    <row r="274" spans="9:9" ht="14.5" x14ac:dyDescent="0.35">
      <c r="I274" s="19"/>
    </row>
    <row r="275" spans="9:9" ht="14.5" x14ac:dyDescent="0.35">
      <c r="I275" s="19"/>
    </row>
    <row r="276" spans="9:9" ht="14.5" x14ac:dyDescent="0.35">
      <c r="I276" s="19"/>
    </row>
    <row r="277" spans="9:9" ht="14.5" x14ac:dyDescent="0.35">
      <c r="I277" s="19"/>
    </row>
    <row r="278" spans="9:9" ht="14.5" x14ac:dyDescent="0.35">
      <c r="I278" s="19"/>
    </row>
    <row r="279" spans="9:9" ht="14.5" x14ac:dyDescent="0.35">
      <c r="I279" s="19"/>
    </row>
    <row r="280" spans="9:9" ht="14.5" x14ac:dyDescent="0.35">
      <c r="I280" s="19"/>
    </row>
    <row r="281" spans="9:9" ht="14.5" x14ac:dyDescent="0.35">
      <c r="I281" s="19"/>
    </row>
    <row r="282" spans="9:9" ht="14.5" x14ac:dyDescent="0.35">
      <c r="I282" s="19"/>
    </row>
    <row r="283" spans="9:9" ht="14.5" x14ac:dyDescent="0.35">
      <c r="I283" s="19"/>
    </row>
    <row r="284" spans="9:9" ht="14.5" x14ac:dyDescent="0.35">
      <c r="I284" s="19"/>
    </row>
    <row r="285" spans="9:9" ht="14.5" x14ac:dyDescent="0.35">
      <c r="I285" s="19"/>
    </row>
    <row r="286" spans="9:9" ht="14.5" x14ac:dyDescent="0.35">
      <c r="I286" s="19"/>
    </row>
    <row r="287" spans="9:9" ht="14.5" x14ac:dyDescent="0.35">
      <c r="I287" s="19"/>
    </row>
    <row r="288" spans="9:9" ht="14.5" x14ac:dyDescent="0.35">
      <c r="I288" s="19"/>
    </row>
    <row r="289" spans="9:9" ht="14.5" x14ac:dyDescent="0.35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J98"/>
  <sheetViews>
    <sheetView tabSelected="1" zoomScale="80" workbookViewId="0">
      <selection activeCell="J1" sqref="J1"/>
    </sheetView>
  </sheetViews>
  <sheetFormatPr defaultRowHeight="14.5" x14ac:dyDescent="0.35"/>
  <cols>
    <col min="1" max="1" width="12.81640625" customWidth="1"/>
    <col min="2" max="2" width="26.36328125" bestFit="1" customWidth="1"/>
    <col min="3" max="3" width="22.26953125" customWidth="1"/>
    <col min="4" max="4" width="10.90625" customWidth="1"/>
    <col min="5" max="5" width="19.81640625" customWidth="1"/>
    <col min="6" max="6" width="25.54296875" customWidth="1"/>
  </cols>
  <sheetData>
    <row r="1" spans="1:10" x14ac:dyDescent="0.35">
      <c r="A1" t="s">
        <v>0</v>
      </c>
      <c r="B1" t="s">
        <v>101</v>
      </c>
      <c r="D1" t="s">
        <v>102</v>
      </c>
      <c r="F1" s="24" t="s">
        <v>103</v>
      </c>
      <c r="G1" s="24"/>
      <c r="H1" s="24"/>
      <c r="I1" s="24"/>
      <c r="J1" s="25" t="s">
        <v>104</v>
      </c>
    </row>
    <row r="2" spans="1:10" x14ac:dyDescent="0.35">
      <c r="A2" s="26">
        <v>36526</v>
      </c>
      <c r="B2" s="18">
        <v>585714</v>
      </c>
      <c r="D2" s="6">
        <v>13878.147000000001</v>
      </c>
      <c r="F2" s="23">
        <v>166377500000</v>
      </c>
      <c r="J2">
        <f>F2/1000000</f>
        <v>166377.5</v>
      </c>
    </row>
    <row r="3" spans="1:10" x14ac:dyDescent="0.35">
      <c r="A3" s="26">
        <v>36617</v>
      </c>
      <c r="B3" s="18">
        <v>590453.69999999995</v>
      </c>
      <c r="D3" s="6">
        <v>14130.907999999999</v>
      </c>
      <c r="F3" s="23">
        <v>172518600000</v>
      </c>
      <c r="J3">
        <f>F3/1000000</f>
        <v>172518.6</v>
      </c>
    </row>
    <row r="4" spans="1:10" x14ac:dyDescent="0.35">
      <c r="A4" s="26">
        <v>36708</v>
      </c>
      <c r="B4" s="18">
        <v>590174.9</v>
      </c>
      <c r="D4" s="6">
        <v>14145.312</v>
      </c>
      <c r="F4" s="23">
        <v>175571400000</v>
      </c>
      <c r="J4">
        <f>F4/1000000</f>
        <v>175571.4</v>
      </c>
    </row>
    <row r="5" spans="1:10" x14ac:dyDescent="0.35">
      <c r="A5" s="26">
        <v>36800</v>
      </c>
      <c r="B5" s="18">
        <v>588432.30000000005</v>
      </c>
      <c r="D5" s="6">
        <v>14229.764999999999</v>
      </c>
      <c r="F5" s="23">
        <v>184871800000</v>
      </c>
      <c r="J5">
        <f>F5/1000000</f>
        <v>184871.8</v>
      </c>
    </row>
    <row r="6" spans="1:10" x14ac:dyDescent="0.35">
      <c r="A6" s="26">
        <v>36892</v>
      </c>
      <c r="B6" s="18">
        <v>600264.4</v>
      </c>
      <c r="D6" s="6">
        <v>14183.12</v>
      </c>
      <c r="F6" s="23">
        <v>184445800000</v>
      </c>
      <c r="J6">
        <f>F6/1000000</f>
        <v>184445.8</v>
      </c>
    </row>
    <row r="7" spans="1:10" x14ac:dyDescent="0.35">
      <c r="A7" s="26">
        <v>36982</v>
      </c>
      <c r="B7" s="18">
        <v>600055.30000000005</v>
      </c>
      <c r="D7" s="6">
        <v>14271.694</v>
      </c>
      <c r="F7" s="23">
        <v>185226800000</v>
      </c>
      <c r="J7">
        <f>F7/1000000</f>
        <v>185226.8</v>
      </c>
    </row>
    <row r="8" spans="1:10" x14ac:dyDescent="0.35">
      <c r="A8" s="26">
        <v>37073</v>
      </c>
      <c r="B8" s="18">
        <v>598800.69999999995</v>
      </c>
      <c r="D8" s="6">
        <v>14214.516</v>
      </c>
      <c r="F8" s="23">
        <v>184942800000</v>
      </c>
      <c r="J8">
        <f>F8/1000000</f>
        <v>184942.8</v>
      </c>
    </row>
    <row r="9" spans="1:10" x14ac:dyDescent="0.35">
      <c r="A9" s="26">
        <v>37165</v>
      </c>
      <c r="B9" s="18">
        <v>598243.1</v>
      </c>
      <c r="D9" s="6">
        <v>14253.574000000001</v>
      </c>
      <c r="F9" s="23">
        <v>187214600000</v>
      </c>
      <c r="J9">
        <f>F9/1000000</f>
        <v>187214.6</v>
      </c>
    </row>
    <row r="10" spans="1:10" x14ac:dyDescent="0.35">
      <c r="A10" s="26">
        <v>37257</v>
      </c>
      <c r="B10" s="18">
        <v>595176.19999999995</v>
      </c>
      <c r="D10" s="6">
        <v>14372.785</v>
      </c>
      <c r="F10" s="23">
        <v>186442200000</v>
      </c>
      <c r="J10">
        <f>F10/1000000</f>
        <v>186442.2</v>
      </c>
    </row>
    <row r="11" spans="1:10" x14ac:dyDescent="0.35">
      <c r="A11" s="26">
        <v>37347</v>
      </c>
      <c r="B11" s="18">
        <v>597755.1</v>
      </c>
      <c r="D11" s="6">
        <v>14460.848</v>
      </c>
      <c r="F11" s="23">
        <v>192299600000</v>
      </c>
      <c r="J11">
        <f>F11/1000000</f>
        <v>192299.6</v>
      </c>
    </row>
    <row r="12" spans="1:10" x14ac:dyDescent="0.35">
      <c r="A12" s="26">
        <v>37438</v>
      </c>
      <c r="B12" s="18">
        <v>600682.6</v>
      </c>
      <c r="D12" s="6">
        <v>14519.633</v>
      </c>
      <c r="F12" s="23">
        <v>195494500000</v>
      </c>
      <c r="J12">
        <f>F12/1000000</f>
        <v>195494.5</v>
      </c>
    </row>
    <row r="13" spans="1:10" x14ac:dyDescent="0.35">
      <c r="A13" s="26">
        <v>37530</v>
      </c>
      <c r="B13" s="18">
        <v>599846.19999999995</v>
      </c>
      <c r="D13" s="6">
        <v>14537.58</v>
      </c>
      <c r="F13" s="23">
        <v>199009000000</v>
      </c>
      <c r="J13">
        <f>F13/1000000</f>
        <v>199009</v>
      </c>
    </row>
    <row r="14" spans="1:10" x14ac:dyDescent="0.35">
      <c r="A14" s="26">
        <v>37622</v>
      </c>
      <c r="B14" s="18">
        <v>590941.69999999995</v>
      </c>
      <c r="D14" s="6">
        <v>14614.141</v>
      </c>
      <c r="F14" s="23">
        <v>193044900000</v>
      </c>
      <c r="J14">
        <f>F14/1000000</f>
        <v>193044.9</v>
      </c>
    </row>
    <row r="15" spans="1:10" x14ac:dyDescent="0.35">
      <c r="A15" s="26">
        <v>37712</v>
      </c>
      <c r="B15" s="18">
        <v>591569</v>
      </c>
      <c r="D15" s="6">
        <v>14743.566999999999</v>
      </c>
      <c r="F15" s="23">
        <v>192512400000</v>
      </c>
      <c r="J15">
        <f>F15/1000000</f>
        <v>192512.4</v>
      </c>
    </row>
    <row r="16" spans="1:10" x14ac:dyDescent="0.35">
      <c r="A16" s="26">
        <v>37803</v>
      </c>
      <c r="B16" s="18">
        <v>596099.69999999995</v>
      </c>
      <c r="D16" s="6">
        <v>14988.781999999999</v>
      </c>
      <c r="F16" s="23">
        <v>198440800000</v>
      </c>
      <c r="J16">
        <f>F16/1000000</f>
        <v>198440.8</v>
      </c>
    </row>
    <row r="17" spans="1:10" x14ac:dyDescent="0.35">
      <c r="A17" s="26">
        <v>37895</v>
      </c>
      <c r="B17" s="18">
        <v>597772.6</v>
      </c>
      <c r="D17" s="6">
        <v>15162.76</v>
      </c>
      <c r="F17" s="23">
        <v>203162200000</v>
      </c>
      <c r="J17">
        <f>F17/1000000</f>
        <v>203162.2</v>
      </c>
    </row>
    <row r="18" spans="1:10" x14ac:dyDescent="0.35">
      <c r="A18" s="26">
        <v>37987</v>
      </c>
      <c r="B18" s="18">
        <v>596727</v>
      </c>
      <c r="D18" s="6">
        <v>15248.68</v>
      </c>
      <c r="F18" s="23">
        <v>211823100000</v>
      </c>
      <c r="J18">
        <f>F18/1000000</f>
        <v>211823.1</v>
      </c>
    </row>
    <row r="19" spans="1:10" x14ac:dyDescent="0.35">
      <c r="A19" s="26">
        <v>38078</v>
      </c>
      <c r="B19" s="18">
        <v>599793.9</v>
      </c>
      <c r="D19" s="6">
        <v>15366.85</v>
      </c>
      <c r="F19" s="23">
        <v>221123900000</v>
      </c>
      <c r="J19">
        <f>F19/1000000</f>
        <v>221123.9</v>
      </c>
    </row>
    <row r="20" spans="1:10" x14ac:dyDescent="0.35">
      <c r="A20" s="26">
        <v>38169</v>
      </c>
      <c r="B20" s="18">
        <v>598539.30000000005</v>
      </c>
      <c r="D20" s="6">
        <v>15512.619000000001</v>
      </c>
      <c r="F20" s="23">
        <v>217432000000</v>
      </c>
      <c r="J20">
        <f>F20/1000000</f>
        <v>217432</v>
      </c>
    </row>
    <row r="21" spans="1:10" x14ac:dyDescent="0.35">
      <c r="A21" s="26">
        <v>38261</v>
      </c>
      <c r="B21" s="18">
        <v>598051.4</v>
      </c>
      <c r="D21" s="6">
        <v>15670.88</v>
      </c>
      <c r="F21" s="23">
        <v>218497000000</v>
      </c>
      <c r="J21">
        <f>F21/1000000</f>
        <v>218497</v>
      </c>
    </row>
    <row r="22" spans="1:10" x14ac:dyDescent="0.35">
      <c r="A22" s="26">
        <v>38353</v>
      </c>
      <c r="B22" s="18">
        <v>597998.9</v>
      </c>
      <c r="D22" s="6">
        <v>15844.727000000001</v>
      </c>
      <c r="F22" s="23">
        <v>223919200000</v>
      </c>
      <c r="J22">
        <f>F22/1000000</f>
        <v>223919.2</v>
      </c>
    </row>
    <row r="23" spans="1:10" x14ac:dyDescent="0.35">
      <c r="A23" s="26">
        <v>38443</v>
      </c>
      <c r="B23" s="18">
        <v>601205.30000000005</v>
      </c>
      <c r="D23" s="6">
        <v>15922.781999999999</v>
      </c>
      <c r="F23" s="23">
        <v>227788400000</v>
      </c>
      <c r="J23">
        <f>F23/1000000</f>
        <v>227788.4</v>
      </c>
    </row>
    <row r="24" spans="1:10" x14ac:dyDescent="0.35">
      <c r="A24" s="26">
        <v>38534</v>
      </c>
      <c r="B24" s="18">
        <v>606293.80000000005</v>
      </c>
      <c r="D24" s="6">
        <v>16047.587</v>
      </c>
      <c r="F24" s="23">
        <v>237124300000</v>
      </c>
      <c r="J24">
        <f>F24/1000000</f>
        <v>237124.3</v>
      </c>
    </row>
    <row r="25" spans="1:10" x14ac:dyDescent="0.35">
      <c r="A25" s="26">
        <v>38626</v>
      </c>
      <c r="B25" s="18">
        <v>609221.4</v>
      </c>
      <c r="D25" s="6">
        <v>16136.734</v>
      </c>
      <c r="F25" s="23">
        <v>240922600000</v>
      </c>
      <c r="J25">
        <f>F25/1000000</f>
        <v>240922.6</v>
      </c>
    </row>
    <row r="26" spans="1:10" x14ac:dyDescent="0.35">
      <c r="A26" s="26">
        <v>38718</v>
      </c>
      <c r="B26" s="18">
        <v>615128.6</v>
      </c>
      <c r="D26" s="6">
        <v>16353.834999999999</v>
      </c>
      <c r="F26" s="23">
        <v>248909500000</v>
      </c>
      <c r="J26">
        <f>F26/1000000</f>
        <v>248909.5</v>
      </c>
    </row>
    <row r="27" spans="1:10" x14ac:dyDescent="0.35">
      <c r="A27" s="26">
        <v>38808</v>
      </c>
      <c r="B27" s="18">
        <v>625653.80000000005</v>
      </c>
      <c r="D27" s="6">
        <v>16396.151000000002</v>
      </c>
      <c r="F27" s="23">
        <v>256541500000</v>
      </c>
      <c r="J27">
        <f>F27/1000000</f>
        <v>256541.5</v>
      </c>
    </row>
    <row r="28" spans="1:10" x14ac:dyDescent="0.35">
      <c r="A28" s="26">
        <v>38899</v>
      </c>
      <c r="B28" s="18">
        <v>630463.30000000005</v>
      </c>
      <c r="D28" s="6">
        <v>16420.738000000001</v>
      </c>
      <c r="F28" s="23">
        <v>264102500000</v>
      </c>
      <c r="J28">
        <f>F28/1000000</f>
        <v>264102.5</v>
      </c>
    </row>
    <row r="29" spans="1:10" x14ac:dyDescent="0.35">
      <c r="A29" s="26">
        <v>38991</v>
      </c>
      <c r="B29" s="18">
        <v>640012.6</v>
      </c>
      <c r="D29" s="6">
        <v>16561.866000000002</v>
      </c>
      <c r="F29" s="23">
        <v>279508500000</v>
      </c>
      <c r="J29">
        <f>F29/1000000</f>
        <v>279508.5</v>
      </c>
    </row>
    <row r="30" spans="1:10" x14ac:dyDescent="0.35">
      <c r="A30" s="26">
        <v>39083</v>
      </c>
      <c r="B30" s="18">
        <v>640430.69999999995</v>
      </c>
      <c r="D30" s="6">
        <v>16611.689999999999</v>
      </c>
      <c r="F30" s="23">
        <v>277654000000</v>
      </c>
      <c r="J30">
        <f>F30/1000000</f>
        <v>277654</v>
      </c>
    </row>
    <row r="31" spans="1:10" x14ac:dyDescent="0.35">
      <c r="A31" s="26">
        <v>39173</v>
      </c>
      <c r="B31" s="18">
        <v>645867.6</v>
      </c>
      <c r="D31" s="6">
        <v>16713.313999999998</v>
      </c>
      <c r="F31" s="23">
        <v>284682300000</v>
      </c>
      <c r="J31">
        <f>F31/1000000</f>
        <v>284682.3</v>
      </c>
    </row>
    <row r="32" spans="1:10" x14ac:dyDescent="0.35">
      <c r="A32" s="26">
        <v>39264</v>
      </c>
      <c r="B32" s="18">
        <v>649143.6</v>
      </c>
      <c r="D32" s="6">
        <v>16809.587</v>
      </c>
      <c r="F32" s="23">
        <v>290468300000</v>
      </c>
      <c r="J32">
        <f>F32/1000000</f>
        <v>290468.3</v>
      </c>
    </row>
    <row r="33" spans="1:10" x14ac:dyDescent="0.35">
      <c r="A33" s="26">
        <v>39356</v>
      </c>
      <c r="B33" s="18">
        <v>653325.80000000005</v>
      </c>
      <c r="D33" s="6">
        <v>16915.190999999999</v>
      </c>
      <c r="F33" s="23">
        <v>293272500000</v>
      </c>
      <c r="J33">
        <f>F33/1000000</f>
        <v>293272.5</v>
      </c>
    </row>
    <row r="34" spans="1:10" x14ac:dyDescent="0.35">
      <c r="A34" s="26">
        <v>39448</v>
      </c>
      <c r="B34" s="18">
        <v>657508</v>
      </c>
      <c r="D34" s="6">
        <v>16843.003000000001</v>
      </c>
      <c r="F34" s="23">
        <v>296192400000</v>
      </c>
      <c r="J34">
        <f>F34/1000000</f>
        <v>296192.40000000002</v>
      </c>
    </row>
    <row r="35" spans="1:10" x14ac:dyDescent="0.35">
      <c r="A35" s="26">
        <v>39539</v>
      </c>
      <c r="B35" s="18">
        <v>655974.6</v>
      </c>
      <c r="D35" s="6">
        <v>16943.291000000001</v>
      </c>
      <c r="F35" s="23">
        <v>295234000000</v>
      </c>
      <c r="J35">
        <f>F35/1000000</f>
        <v>295234</v>
      </c>
    </row>
    <row r="36" spans="1:10" x14ac:dyDescent="0.35">
      <c r="A36" s="26">
        <v>39630</v>
      </c>
      <c r="B36" s="18">
        <v>651722.69999999995</v>
      </c>
      <c r="D36" s="6">
        <v>16854.294999999998</v>
      </c>
      <c r="F36" s="23">
        <v>292820100000</v>
      </c>
      <c r="J36">
        <f>F36/1000000</f>
        <v>292820.09999999998</v>
      </c>
    </row>
    <row r="37" spans="1:10" x14ac:dyDescent="0.35">
      <c r="A37" s="26">
        <v>39722</v>
      </c>
      <c r="B37" s="18">
        <v>641336.9</v>
      </c>
      <c r="D37" s="6">
        <v>16485.349999999999</v>
      </c>
      <c r="F37" s="23">
        <v>276384700000</v>
      </c>
      <c r="J37">
        <f>F37/1000000</f>
        <v>276384.7</v>
      </c>
    </row>
    <row r="38" spans="1:10" x14ac:dyDescent="0.35">
      <c r="A38" s="26">
        <v>39814</v>
      </c>
      <c r="B38" s="18">
        <v>611295</v>
      </c>
      <c r="D38" s="6">
        <v>16298.262000000001</v>
      </c>
      <c r="F38" s="23">
        <v>244339000000</v>
      </c>
      <c r="J38">
        <f>F38/1000000</f>
        <v>244339</v>
      </c>
    </row>
    <row r="39" spans="1:10" x14ac:dyDescent="0.35">
      <c r="A39" s="26">
        <v>39904</v>
      </c>
      <c r="B39" s="18">
        <v>612270.80000000005</v>
      </c>
      <c r="D39" s="6">
        <v>16269.145</v>
      </c>
      <c r="F39" s="23">
        <v>242422100000</v>
      </c>
      <c r="J39">
        <f>F39/1000000</f>
        <v>242422.1</v>
      </c>
    </row>
    <row r="40" spans="1:10" x14ac:dyDescent="0.35">
      <c r="A40" s="26">
        <v>39995</v>
      </c>
      <c r="B40" s="18">
        <v>615686.19999999995</v>
      </c>
      <c r="D40" s="6">
        <v>16326.281000000001</v>
      </c>
      <c r="F40" s="23">
        <v>250480400000</v>
      </c>
      <c r="J40">
        <f>F40/1000000</f>
        <v>250480.4</v>
      </c>
    </row>
    <row r="41" spans="1:10" x14ac:dyDescent="0.35">
      <c r="A41" s="26">
        <v>40087</v>
      </c>
      <c r="B41" s="18">
        <v>620216.9</v>
      </c>
      <c r="D41" s="6">
        <v>16502.754000000001</v>
      </c>
      <c r="F41" s="23">
        <v>257757600000</v>
      </c>
      <c r="J41">
        <f>F41/1000000</f>
        <v>257757.6</v>
      </c>
    </row>
    <row r="42" spans="1:10" x14ac:dyDescent="0.35">
      <c r="A42" s="26">
        <v>40179</v>
      </c>
      <c r="B42" s="18">
        <v>625218.5</v>
      </c>
      <c r="D42" s="6">
        <v>16582.71</v>
      </c>
      <c r="F42" s="23">
        <v>265637200000</v>
      </c>
      <c r="J42">
        <f>F42/1000000</f>
        <v>265637.2</v>
      </c>
    </row>
    <row r="43" spans="1:10" x14ac:dyDescent="0.35">
      <c r="A43" s="26">
        <v>40269</v>
      </c>
      <c r="B43" s="18">
        <v>639298.1</v>
      </c>
      <c r="D43" s="6">
        <v>16743.162</v>
      </c>
      <c r="F43" s="23">
        <v>284593600000</v>
      </c>
      <c r="J43">
        <f>F43/1000000</f>
        <v>284593.59999999998</v>
      </c>
    </row>
    <row r="44" spans="1:10" x14ac:dyDescent="0.35">
      <c r="A44" s="26">
        <v>40360</v>
      </c>
      <c r="B44" s="18">
        <v>644595.4</v>
      </c>
      <c r="D44" s="6">
        <v>16872.266</v>
      </c>
      <c r="F44" s="23">
        <v>289101900000</v>
      </c>
      <c r="J44">
        <f>F44/1000000</f>
        <v>289101.90000000002</v>
      </c>
    </row>
    <row r="45" spans="1:10" x14ac:dyDescent="0.35">
      <c r="A45" s="26">
        <v>40452</v>
      </c>
      <c r="B45" s="18">
        <v>649823</v>
      </c>
      <c r="D45" s="6">
        <v>16960.864000000001</v>
      </c>
      <c r="F45" s="23">
        <v>295314200000</v>
      </c>
      <c r="J45">
        <f>F45/1000000</f>
        <v>295314.2</v>
      </c>
    </row>
    <row r="46" spans="1:10" x14ac:dyDescent="0.35">
      <c r="A46" s="26">
        <v>40544</v>
      </c>
      <c r="B46" s="18">
        <v>662387.19999999995</v>
      </c>
      <c r="D46" s="6">
        <v>16920.632000000001</v>
      </c>
      <c r="F46" s="23">
        <v>303158700000</v>
      </c>
      <c r="J46">
        <f>F46/1000000</f>
        <v>303158.7</v>
      </c>
    </row>
    <row r="47" spans="1:10" x14ac:dyDescent="0.35">
      <c r="A47" s="26">
        <v>40634</v>
      </c>
      <c r="B47" s="18">
        <v>663014.5</v>
      </c>
      <c r="D47" s="6">
        <v>17035.114000000001</v>
      </c>
      <c r="F47" s="23">
        <v>307596000000</v>
      </c>
      <c r="J47">
        <f>F47/1000000</f>
        <v>307596</v>
      </c>
    </row>
    <row r="48" spans="1:10" x14ac:dyDescent="0.35">
      <c r="A48" s="26">
        <v>40725</v>
      </c>
      <c r="B48" s="18">
        <v>668869.6</v>
      </c>
      <c r="D48" s="6">
        <v>17031.312999999998</v>
      </c>
      <c r="F48" s="23">
        <v>310968400000</v>
      </c>
      <c r="J48">
        <f>F48/1000000</f>
        <v>310968.40000000002</v>
      </c>
    </row>
    <row r="49" spans="1:10" x14ac:dyDescent="0.35">
      <c r="A49" s="26">
        <v>40817</v>
      </c>
      <c r="B49" s="18">
        <v>666778.5</v>
      </c>
      <c r="D49" s="6">
        <v>17222.582999999999</v>
      </c>
      <c r="F49" s="23">
        <v>309690400000</v>
      </c>
      <c r="J49">
        <f>F49/1000000</f>
        <v>309690.40000000002</v>
      </c>
    </row>
    <row r="50" spans="1:10" x14ac:dyDescent="0.35">
      <c r="A50" s="26">
        <v>40909</v>
      </c>
      <c r="B50" s="18">
        <v>668242.19999999995</v>
      </c>
      <c r="D50" s="6">
        <v>17367.009999999998</v>
      </c>
      <c r="F50" s="23">
        <v>316062300000</v>
      </c>
      <c r="J50">
        <f>F50/1000000</f>
        <v>316062.3</v>
      </c>
    </row>
    <row r="51" spans="1:10" x14ac:dyDescent="0.35">
      <c r="A51" s="26">
        <v>41000</v>
      </c>
      <c r="B51" s="18">
        <v>669496.9</v>
      </c>
      <c r="D51" s="6">
        <v>17444.525000000001</v>
      </c>
      <c r="F51" s="23">
        <v>319044000000</v>
      </c>
      <c r="J51">
        <f>F51/1000000</f>
        <v>319044</v>
      </c>
    </row>
    <row r="52" spans="1:10" x14ac:dyDescent="0.35">
      <c r="A52" s="26">
        <v>41091</v>
      </c>
      <c r="B52" s="18">
        <v>671448.6</v>
      </c>
      <c r="D52" s="6">
        <v>17469.650000000001</v>
      </c>
      <c r="F52" s="23">
        <v>322842100000</v>
      </c>
      <c r="J52">
        <f>F52/1000000</f>
        <v>322842.09999999998</v>
      </c>
    </row>
    <row r="53" spans="1:10" x14ac:dyDescent="0.35">
      <c r="A53" s="26">
        <v>41183</v>
      </c>
      <c r="B53" s="18">
        <v>668311.9</v>
      </c>
      <c r="D53" s="6">
        <v>17489.851999999999</v>
      </c>
      <c r="F53" s="23">
        <v>317375700000</v>
      </c>
      <c r="J53">
        <f>F53/1000000</f>
        <v>317375.7</v>
      </c>
    </row>
    <row r="54" spans="1:10" x14ac:dyDescent="0.35">
      <c r="A54" s="26">
        <v>41275</v>
      </c>
      <c r="B54" s="18">
        <v>665297.5</v>
      </c>
      <c r="D54" s="6">
        <v>17662.400000000001</v>
      </c>
      <c r="F54" s="23">
        <v>317171500000</v>
      </c>
      <c r="J54">
        <f>F54/1000000</f>
        <v>317171.5</v>
      </c>
    </row>
    <row r="55" spans="1:10" x14ac:dyDescent="0.35">
      <c r="A55" s="26">
        <v>41365</v>
      </c>
      <c r="B55" s="18">
        <v>672546.4</v>
      </c>
      <c r="D55" s="6">
        <v>17709.670999999998</v>
      </c>
      <c r="F55" s="23">
        <v>318839900000</v>
      </c>
      <c r="J55">
        <f>F55/1000000</f>
        <v>318839.90000000002</v>
      </c>
    </row>
    <row r="56" spans="1:10" x14ac:dyDescent="0.35">
      <c r="A56" s="26">
        <v>41456</v>
      </c>
      <c r="B56" s="18">
        <v>676240.6</v>
      </c>
      <c r="D56" s="6">
        <v>17860.45</v>
      </c>
      <c r="F56" s="23">
        <v>324448500000</v>
      </c>
      <c r="J56">
        <f>F56/1000000</f>
        <v>324448.5</v>
      </c>
    </row>
    <row r="57" spans="1:10" x14ac:dyDescent="0.35">
      <c r="A57" s="26">
        <v>41548</v>
      </c>
      <c r="B57" s="18">
        <v>678122.5</v>
      </c>
      <c r="D57" s="6">
        <v>18016.147000000001</v>
      </c>
      <c r="F57" s="23">
        <v>329986200000</v>
      </c>
      <c r="J57">
        <f>F57/1000000</f>
        <v>329986.2</v>
      </c>
    </row>
    <row r="58" spans="1:10" x14ac:dyDescent="0.35">
      <c r="A58" s="26">
        <v>41640</v>
      </c>
      <c r="B58" s="18">
        <v>684761.9</v>
      </c>
      <c r="D58" s="6">
        <v>17953.973999999998</v>
      </c>
      <c r="F58" s="23">
        <v>330740300000</v>
      </c>
      <c r="J58">
        <f>F58/1000000</f>
        <v>330740.3</v>
      </c>
    </row>
    <row r="59" spans="1:10" x14ac:dyDescent="0.35">
      <c r="A59" s="26">
        <v>41730</v>
      </c>
      <c r="B59" s="18">
        <v>684901.3</v>
      </c>
      <c r="D59" s="6">
        <v>18185.911</v>
      </c>
      <c r="F59" s="23">
        <v>333580200000</v>
      </c>
      <c r="J59">
        <f>F59/1000000</f>
        <v>333580.2</v>
      </c>
    </row>
    <row r="60" spans="1:10" x14ac:dyDescent="0.35">
      <c r="A60" s="26">
        <v>41821</v>
      </c>
      <c r="B60" s="18">
        <v>688177.3</v>
      </c>
      <c r="D60" s="6">
        <v>18406.940999999999</v>
      </c>
      <c r="F60" s="23">
        <v>340147400000</v>
      </c>
      <c r="J60">
        <f>F60/1000000</f>
        <v>340147.4</v>
      </c>
    </row>
    <row r="61" spans="1:10" x14ac:dyDescent="0.35">
      <c r="A61" s="26">
        <v>41913</v>
      </c>
      <c r="B61" s="18">
        <v>693753.5</v>
      </c>
      <c r="D61" s="6">
        <v>18500.030999999999</v>
      </c>
      <c r="F61" s="23">
        <v>346395200000</v>
      </c>
      <c r="J61">
        <f>F61/1000000</f>
        <v>346395.2</v>
      </c>
    </row>
    <row r="62" spans="1:10" x14ac:dyDescent="0.35">
      <c r="A62" s="26">
        <v>42005</v>
      </c>
      <c r="B62" s="18">
        <v>690268.4</v>
      </c>
      <c r="D62" s="6">
        <v>18666.620999999999</v>
      </c>
      <c r="F62" s="23">
        <v>349625100000</v>
      </c>
      <c r="J62">
        <f>F62/1000000</f>
        <v>349625.1</v>
      </c>
    </row>
    <row r="63" spans="1:10" x14ac:dyDescent="0.35">
      <c r="A63" s="26">
        <v>42095</v>
      </c>
      <c r="B63" s="18">
        <v>695635.6</v>
      </c>
      <c r="D63" s="6">
        <v>18782.242999999999</v>
      </c>
      <c r="F63" s="23">
        <v>356192300000</v>
      </c>
      <c r="J63">
        <f>F63/1000000</f>
        <v>356192.3</v>
      </c>
    </row>
    <row r="64" spans="1:10" x14ac:dyDescent="0.35">
      <c r="A64" s="26">
        <v>42186</v>
      </c>
      <c r="B64" s="18">
        <v>698353.9</v>
      </c>
      <c r="D64" s="6">
        <v>18857.418000000001</v>
      </c>
      <c r="F64" s="23">
        <v>356440800000</v>
      </c>
      <c r="J64">
        <f>F64/1000000</f>
        <v>356440.8</v>
      </c>
    </row>
    <row r="65" spans="1:10" x14ac:dyDescent="0.35">
      <c r="A65" s="26">
        <v>42278</v>
      </c>
      <c r="B65" s="18">
        <v>701490.5</v>
      </c>
      <c r="D65" s="6">
        <v>18892.205999999998</v>
      </c>
      <c r="F65" s="23">
        <v>354523900000</v>
      </c>
      <c r="J65">
        <f>F65/1000000</f>
        <v>354523.9</v>
      </c>
    </row>
    <row r="66" spans="1:10" x14ac:dyDescent="0.35">
      <c r="A66" s="26">
        <v>42370</v>
      </c>
      <c r="B66" s="18">
        <v>707415.3</v>
      </c>
      <c r="D66" s="6">
        <v>19001.689999999999</v>
      </c>
      <c r="F66" s="23">
        <v>358801500000</v>
      </c>
      <c r="J66">
        <f>F66/1000000</f>
        <v>358801.5</v>
      </c>
    </row>
    <row r="67" spans="1:10" x14ac:dyDescent="0.35">
      <c r="A67" s="26">
        <v>42461</v>
      </c>
      <c r="B67" s="18">
        <v>710830.8</v>
      </c>
      <c r="D67" s="6">
        <v>19062.708999999999</v>
      </c>
      <c r="F67" s="23">
        <v>363061100000</v>
      </c>
      <c r="J67">
        <f>F67/1000000</f>
        <v>363061.1</v>
      </c>
    </row>
    <row r="68" spans="1:10" x14ac:dyDescent="0.35">
      <c r="A68" s="26">
        <v>42552</v>
      </c>
      <c r="B68" s="18">
        <v>712224.8</v>
      </c>
      <c r="D68" s="6">
        <v>19197.937999999998</v>
      </c>
      <c r="F68" s="23">
        <v>362599600000</v>
      </c>
      <c r="J68">
        <f>F68/1000000</f>
        <v>362599.6</v>
      </c>
    </row>
    <row r="69" spans="1:10" x14ac:dyDescent="0.35">
      <c r="A69" s="26">
        <v>42644</v>
      </c>
      <c r="B69" s="18">
        <v>714943.2</v>
      </c>
      <c r="D69" s="6">
        <v>19304.351999999999</v>
      </c>
      <c r="F69" s="23">
        <v>364729400000</v>
      </c>
      <c r="J69">
        <f>F69/1000000</f>
        <v>364729.4</v>
      </c>
    </row>
    <row r="70" spans="1:10" x14ac:dyDescent="0.35">
      <c r="A70" s="26">
        <v>42736</v>
      </c>
      <c r="B70" s="18">
        <v>723516.7</v>
      </c>
      <c r="D70" s="6">
        <v>19398.343000000001</v>
      </c>
      <c r="F70" s="23">
        <v>374260400000</v>
      </c>
      <c r="J70">
        <f>F70/1000000</f>
        <v>374260.4</v>
      </c>
    </row>
    <row r="71" spans="1:10" x14ac:dyDescent="0.35">
      <c r="A71" s="26">
        <v>42826</v>
      </c>
      <c r="B71" s="18">
        <v>730208.2</v>
      </c>
      <c r="D71" s="6">
        <v>19506.949000000001</v>
      </c>
      <c r="F71" s="23">
        <v>380792100000</v>
      </c>
      <c r="J71">
        <f>F71/1000000</f>
        <v>380792.1</v>
      </c>
    </row>
    <row r="72" spans="1:10" x14ac:dyDescent="0.35">
      <c r="A72" s="26">
        <v>42917</v>
      </c>
      <c r="B72" s="18">
        <v>734808.6</v>
      </c>
      <c r="D72" s="6">
        <v>19660.766</v>
      </c>
      <c r="F72" s="23">
        <v>385265000000</v>
      </c>
      <c r="J72">
        <f>F72/1000000</f>
        <v>385265</v>
      </c>
    </row>
    <row r="73" spans="1:10" x14ac:dyDescent="0.35">
      <c r="A73" s="26">
        <v>43009</v>
      </c>
      <c r="B73" s="18">
        <v>741778.9</v>
      </c>
      <c r="D73" s="6">
        <v>19882.351999999999</v>
      </c>
      <c r="F73" s="23">
        <v>389489300000</v>
      </c>
      <c r="J73">
        <f>F73/1000000</f>
        <v>389489.3</v>
      </c>
    </row>
    <row r="74" spans="1:10" x14ac:dyDescent="0.35">
      <c r="A74" s="26">
        <v>43101</v>
      </c>
      <c r="B74" s="18">
        <v>737300.5</v>
      </c>
      <c r="D74" s="6">
        <v>20044.077000000001</v>
      </c>
      <c r="F74" s="23">
        <v>392630600000</v>
      </c>
      <c r="J74">
        <f>F74/1000000</f>
        <v>392630.6</v>
      </c>
    </row>
    <row r="75" spans="1:10" x14ac:dyDescent="0.35">
      <c r="A75" s="26">
        <v>43191</v>
      </c>
      <c r="B75" s="18">
        <v>743294.8</v>
      </c>
      <c r="D75" s="6">
        <v>20150.475999999999</v>
      </c>
      <c r="F75" s="23">
        <v>393731000000</v>
      </c>
      <c r="J75">
        <f>F75/1000000</f>
        <v>393731</v>
      </c>
    </row>
    <row r="76" spans="1:10" x14ac:dyDescent="0.35">
      <c r="A76" s="26">
        <v>43282</v>
      </c>
      <c r="B76" s="18">
        <v>736394.4</v>
      </c>
      <c r="D76" s="6">
        <v>20276.153999999999</v>
      </c>
      <c r="F76" s="23">
        <v>390145800000</v>
      </c>
      <c r="J76">
        <f>F76/1000000</f>
        <v>390145.8</v>
      </c>
    </row>
    <row r="77" spans="1:10" x14ac:dyDescent="0.35">
      <c r="A77" s="26">
        <v>43374</v>
      </c>
      <c r="B77" s="18">
        <v>742737.2</v>
      </c>
      <c r="D77" s="6">
        <v>20304.874</v>
      </c>
      <c r="F77" s="23">
        <v>389932800000</v>
      </c>
      <c r="J77">
        <f>F77/1000000</f>
        <v>389932.79999999999</v>
      </c>
    </row>
    <row r="78" spans="1:10" x14ac:dyDescent="0.35">
      <c r="A78" s="26">
        <v>43466</v>
      </c>
      <c r="B78" s="18">
        <v>747825.6</v>
      </c>
      <c r="D78" s="6">
        <v>20415.150000000001</v>
      </c>
      <c r="F78" s="23">
        <v>404495700000</v>
      </c>
      <c r="J78">
        <f>F78/1000000</f>
        <v>404495.7</v>
      </c>
    </row>
    <row r="79" spans="1:10" x14ac:dyDescent="0.35">
      <c r="A79" s="26">
        <v>43556</v>
      </c>
      <c r="B79" s="18">
        <v>747546.8</v>
      </c>
      <c r="D79" s="6">
        <v>20584.527999999998</v>
      </c>
      <c r="F79" s="23">
        <v>398354600000</v>
      </c>
      <c r="J79">
        <f>F79/1000000</f>
        <v>398354.6</v>
      </c>
    </row>
    <row r="80" spans="1:10" x14ac:dyDescent="0.35">
      <c r="A80" s="26">
        <v>43647</v>
      </c>
      <c r="B80" s="18">
        <v>747407.4</v>
      </c>
      <c r="D80" s="6">
        <v>20817.580999999998</v>
      </c>
      <c r="F80" s="23">
        <v>401975400000</v>
      </c>
      <c r="J80">
        <f>F80/1000000</f>
        <v>401975.4</v>
      </c>
    </row>
    <row r="81" spans="1:10" x14ac:dyDescent="0.35">
      <c r="A81" s="26">
        <v>43739</v>
      </c>
      <c r="B81" s="18">
        <v>749637.9</v>
      </c>
      <c r="D81" s="6">
        <v>20951.088</v>
      </c>
      <c r="F81" s="23">
        <v>397644700000</v>
      </c>
      <c r="J81">
        <f>F81/1000000</f>
        <v>397644.7</v>
      </c>
    </row>
    <row r="82" spans="1:10" x14ac:dyDescent="0.35">
      <c r="A82" s="26">
        <v>43831</v>
      </c>
      <c r="B82" s="18">
        <v>736393.9</v>
      </c>
      <c r="D82" s="6">
        <v>20665.553</v>
      </c>
      <c r="F82" s="23">
        <v>389515700000</v>
      </c>
      <c r="J82">
        <f>F82/1000000</f>
        <v>389515.7</v>
      </c>
    </row>
    <row r="83" spans="1:10" x14ac:dyDescent="0.35">
      <c r="A83" s="26">
        <v>43922</v>
      </c>
      <c r="B83" s="18">
        <v>668504.80000000005</v>
      </c>
      <c r="D83" s="6">
        <v>19034.830000000002</v>
      </c>
      <c r="F83" s="23">
        <v>309859000000</v>
      </c>
      <c r="J83">
        <f>F83/1000000</f>
        <v>309859</v>
      </c>
    </row>
    <row r="84" spans="1:10" x14ac:dyDescent="0.35">
      <c r="A84" s="26">
        <v>44013</v>
      </c>
      <c r="B84" s="18">
        <v>728099.4</v>
      </c>
      <c r="D84" s="6">
        <v>20511.785</v>
      </c>
      <c r="F84" s="23">
        <v>363034500000</v>
      </c>
      <c r="J84">
        <f>F84/1000000</f>
        <v>363034.5</v>
      </c>
    </row>
    <row r="85" spans="1:10" x14ac:dyDescent="0.35">
      <c r="A85" s="26">
        <v>44105</v>
      </c>
      <c r="B85" s="18">
        <v>733814.9</v>
      </c>
      <c r="D85" s="6">
        <v>20724.128000000001</v>
      </c>
      <c r="F85" s="23">
        <v>379292400000</v>
      </c>
      <c r="J85">
        <f>F85/1000000</f>
        <v>379292.4</v>
      </c>
    </row>
    <row r="86" spans="1:10" x14ac:dyDescent="0.35">
      <c r="A86" s="26">
        <v>44197</v>
      </c>
      <c r="B86" s="18">
        <v>724475.4</v>
      </c>
      <c r="D86" s="6">
        <v>20990.541000000001</v>
      </c>
      <c r="F86" s="23">
        <v>389311500000</v>
      </c>
      <c r="J86">
        <f>F86/1000000</f>
        <v>389311.5</v>
      </c>
    </row>
    <row r="87" spans="1:10" x14ac:dyDescent="0.35">
      <c r="A87" s="26">
        <v>44287</v>
      </c>
      <c r="B87" s="18">
        <v>740646.2</v>
      </c>
      <c r="D87" s="6">
        <v>21309.544000000002</v>
      </c>
      <c r="F87" s="23">
        <v>393216300000</v>
      </c>
      <c r="J87">
        <f>F87/1000000</f>
        <v>393216.3</v>
      </c>
    </row>
    <row r="88" spans="1:10" x14ac:dyDescent="0.35">
      <c r="A88" s="26">
        <v>44378</v>
      </c>
      <c r="B88" s="18">
        <v>745595</v>
      </c>
      <c r="D88" s="6">
        <v>21483.082999999999</v>
      </c>
      <c r="F88" s="23">
        <v>390837900000</v>
      </c>
      <c r="J88">
        <f>F88/1000000</f>
        <v>390837.9</v>
      </c>
    </row>
    <row r="89" spans="1:10" x14ac:dyDescent="0.35">
      <c r="A89" s="26">
        <v>44470</v>
      </c>
      <c r="B89" s="18">
        <v>745664.7</v>
      </c>
      <c r="D89" s="6">
        <v>21847.601999999999</v>
      </c>
      <c r="F89" s="23">
        <v>405143800000</v>
      </c>
      <c r="J89">
        <f>F89/1000000</f>
        <v>405143.8</v>
      </c>
    </row>
    <row r="90" spans="1:10" x14ac:dyDescent="0.35">
      <c r="A90" s="26">
        <v>44562</v>
      </c>
      <c r="B90" s="18">
        <v>753140.5</v>
      </c>
      <c r="D90" s="6">
        <v>21738.870999999999</v>
      </c>
      <c r="F90" s="23">
        <v>404566700000</v>
      </c>
      <c r="J90">
        <f>F90/1000000</f>
        <v>404566.7</v>
      </c>
    </row>
    <row r="91" spans="1:10" x14ac:dyDescent="0.35">
      <c r="A91" s="26">
        <v>44652</v>
      </c>
      <c r="B91" s="18">
        <v>752164.6</v>
      </c>
      <c r="D91" s="6">
        <v>21708.16</v>
      </c>
      <c r="F91" s="23">
        <v>408116500000</v>
      </c>
      <c r="J91">
        <f>F91/1000000</f>
        <v>408116.5</v>
      </c>
    </row>
    <row r="92" spans="1:10" x14ac:dyDescent="0.35">
      <c r="A92" s="26">
        <v>44743</v>
      </c>
      <c r="B92" s="18">
        <v>754883</v>
      </c>
      <c r="D92" s="6">
        <v>21851.133999999998</v>
      </c>
      <c r="F92" s="23">
        <v>412305200000</v>
      </c>
      <c r="J92">
        <f>F92/1000000</f>
        <v>412305.2</v>
      </c>
    </row>
    <row r="93" spans="1:10" x14ac:dyDescent="0.35">
      <c r="A93" s="26">
        <v>44835</v>
      </c>
      <c r="B93" s="18">
        <v>751816.2</v>
      </c>
      <c r="D93" s="6">
        <v>21989.981</v>
      </c>
      <c r="F93" s="23">
        <v>407974500000</v>
      </c>
      <c r="J93">
        <f>F93/1000000</f>
        <v>407974.5</v>
      </c>
    </row>
    <row r="94" spans="1:10" x14ac:dyDescent="0.35">
      <c r="A94" s="26">
        <v>44927</v>
      </c>
      <c r="B94" s="18">
        <v>752600.3</v>
      </c>
      <c r="D94" s="6">
        <v>22112.329000000002</v>
      </c>
      <c r="F94" s="23">
        <v>407326500000</v>
      </c>
      <c r="J94">
        <f>F94/1000000</f>
        <v>407326.5</v>
      </c>
    </row>
    <row r="95" spans="1:10" x14ac:dyDescent="0.35">
      <c r="A95" s="26">
        <v>45017</v>
      </c>
      <c r="B95" s="18">
        <v>752809.4</v>
      </c>
      <c r="D95" s="6">
        <v>22225.35</v>
      </c>
      <c r="F95" s="23">
        <v>403528400000</v>
      </c>
      <c r="J95">
        <f>F95/1000000</f>
        <v>403528.4</v>
      </c>
    </row>
    <row r="96" spans="1:10" x14ac:dyDescent="0.35">
      <c r="A96" s="26">
        <v>45108</v>
      </c>
      <c r="B96" s="18">
        <v>752739.7</v>
      </c>
      <c r="D96" s="6">
        <v>22490.691999999999</v>
      </c>
      <c r="F96" s="23">
        <v>400724100000</v>
      </c>
      <c r="J96">
        <f>F96/1000000</f>
        <v>400724.1</v>
      </c>
    </row>
    <row r="97" spans="1:10" x14ac:dyDescent="0.35">
      <c r="A97" s="3">
        <v>45200</v>
      </c>
      <c r="B97" s="18">
        <v>750578.9</v>
      </c>
      <c r="D97" s="6">
        <v>22679.255000000001</v>
      </c>
      <c r="F97" s="23">
        <v>394334700000</v>
      </c>
      <c r="J97">
        <f>F97/1000000</f>
        <v>394334.7</v>
      </c>
    </row>
    <row r="98" spans="1:10" x14ac:dyDescent="0.35">
      <c r="D98" s="6">
        <v>22768.866000000002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164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453125" bestFit="1" customWidth="1"/>
    <col min="9" max="9" width="40.81640625" customWidth="1"/>
    <col min="13" max="13" width="45.453125" bestFit="1" customWidth="1"/>
  </cols>
  <sheetData>
    <row r="1" spans="3:47" x14ac:dyDescent="0.35">
      <c r="C1" t="s">
        <v>21</v>
      </c>
      <c r="D1" t="s">
        <v>22</v>
      </c>
      <c r="F1" t="s">
        <v>23</v>
      </c>
      <c r="G1" t="s">
        <v>24</v>
      </c>
      <c r="I1" t="s">
        <v>25</v>
      </c>
      <c r="J1" t="s">
        <v>26</v>
      </c>
      <c r="M1" t="s">
        <v>27</v>
      </c>
      <c r="N1" t="s">
        <v>28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29</v>
      </c>
      <c r="G2" s="13">
        <f>19840+19167+13587+11099+8978</f>
        <v>72671</v>
      </c>
      <c r="I2" s="10" t="s">
        <v>30</v>
      </c>
      <c r="J2" s="11">
        <v>44</v>
      </c>
      <c r="M2" s="10" t="s">
        <v>31</v>
      </c>
      <c r="N2" s="14">
        <v>75.2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55</v>
      </c>
      <c r="AT2" t="s">
        <v>56</v>
      </c>
      <c r="AU2" t="s">
        <v>57</v>
      </c>
    </row>
    <row r="3" spans="3:47" x14ac:dyDescent="0.35">
      <c r="C3" t="str">
        <v>2002</v>
      </c>
      <c r="D3">
        <v>40056637</v>
      </c>
      <c r="F3" t="s">
        <v>58</v>
      </c>
      <c r="G3" s="13">
        <f>20268+22941</f>
        <v>43209</v>
      </c>
      <c r="I3" s="10" t="s">
        <v>59</v>
      </c>
      <c r="J3" s="11">
        <v>35</v>
      </c>
      <c r="M3" s="10" t="s">
        <v>60</v>
      </c>
      <c r="N3" s="14">
        <v>59.4</v>
      </c>
      <c r="V3" t="s">
        <v>61</v>
      </c>
      <c r="W3" t="s">
        <v>62</v>
      </c>
      <c r="X3" t="s">
        <v>63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64</v>
      </c>
      <c r="G4" s="13">
        <f>26192+5957</f>
        <v>32149</v>
      </c>
      <c r="I4" s="10" t="s">
        <v>65</v>
      </c>
      <c r="J4" s="11">
        <v>32</v>
      </c>
      <c r="M4" s="10" t="s">
        <v>66</v>
      </c>
      <c r="N4" s="14">
        <v>57.8</v>
      </c>
      <c r="V4" t="s">
        <v>67</v>
      </c>
    </row>
    <row r="5" spans="3:47" x14ac:dyDescent="0.35">
      <c r="C5" t="str">
        <v>2004</v>
      </c>
      <c r="D5">
        <v>40039826</v>
      </c>
      <c r="F5" t="s">
        <v>68</v>
      </c>
      <c r="G5" s="13">
        <f>16341+10501</f>
        <v>26842</v>
      </c>
      <c r="I5" s="10" t="s">
        <v>69</v>
      </c>
      <c r="J5" s="11">
        <v>22</v>
      </c>
      <c r="M5" s="10" t="s">
        <v>70</v>
      </c>
      <c r="N5" s="14">
        <v>53.7</v>
      </c>
    </row>
    <row r="6" spans="3:47" x14ac:dyDescent="0.35">
      <c r="C6" t="str">
        <v>2005</v>
      </c>
      <c r="D6">
        <v>41239999</v>
      </c>
      <c r="F6" t="s">
        <v>71</v>
      </c>
      <c r="G6" s="13">
        <f>15052+6921</f>
        <v>21973</v>
      </c>
      <c r="I6" s="10" t="s">
        <v>72</v>
      </c>
      <c r="J6" s="11">
        <v>16</v>
      </c>
      <c r="M6" s="10" t="s">
        <v>73</v>
      </c>
      <c r="N6" s="14">
        <v>51.7</v>
      </c>
    </row>
    <row r="7" spans="3:47" x14ac:dyDescent="0.35">
      <c r="C7" t="str">
        <v>2006</v>
      </c>
      <c r="D7">
        <v>41693116</v>
      </c>
      <c r="F7" t="s">
        <v>74</v>
      </c>
      <c r="G7" s="13">
        <v>14248</v>
      </c>
      <c r="I7" s="10" t="s">
        <v>75</v>
      </c>
      <c r="J7" s="11">
        <v>16</v>
      </c>
      <c r="M7" s="10" t="s">
        <v>76</v>
      </c>
      <c r="N7" s="14">
        <v>49.8</v>
      </c>
      <c r="O7" s="12" t="s">
        <v>77</v>
      </c>
    </row>
    <row r="8" spans="3:47" x14ac:dyDescent="0.35">
      <c r="C8" t="str">
        <v>2007</v>
      </c>
      <c r="D8">
        <v>41861246</v>
      </c>
      <c r="F8" t="s">
        <v>78</v>
      </c>
      <c r="G8" s="13">
        <f>11578+5989</f>
        <v>17567</v>
      </c>
      <c r="I8" s="10" t="s">
        <v>79</v>
      </c>
      <c r="J8" s="11">
        <v>15</v>
      </c>
    </row>
    <row r="9" spans="3:47" x14ac:dyDescent="0.35">
      <c r="C9" t="str">
        <v>2008</v>
      </c>
      <c r="D9">
        <v>41917490</v>
      </c>
      <c r="F9" t="s">
        <v>80</v>
      </c>
      <c r="G9" s="13">
        <f>6087+6110+8750</f>
        <v>20947</v>
      </c>
      <c r="H9" s="12" t="s">
        <v>77</v>
      </c>
      <c r="I9" s="10" t="s">
        <v>81</v>
      </c>
      <c r="J9" s="11">
        <v>14</v>
      </c>
    </row>
    <row r="10" spans="3:47" x14ac:dyDescent="0.35">
      <c r="C10" t="str">
        <v>2009</v>
      </c>
      <c r="D10">
        <v>41978630</v>
      </c>
      <c r="I10" s="10" t="s">
        <v>82</v>
      </c>
      <c r="J10" s="11">
        <v>14</v>
      </c>
    </row>
    <row r="11" spans="3:47" x14ac:dyDescent="0.35">
      <c r="C11" t="str">
        <v>2010</v>
      </c>
      <c r="D11">
        <v>41949335</v>
      </c>
      <c r="I11" s="10" t="s">
        <v>83</v>
      </c>
      <c r="J11" s="11">
        <v>12</v>
      </c>
    </row>
    <row r="12" spans="3:47" x14ac:dyDescent="0.35">
      <c r="C12" t="str">
        <v>2011</v>
      </c>
      <c r="D12">
        <v>41729225</v>
      </c>
      <c r="I12" s="10" t="s">
        <v>84</v>
      </c>
      <c r="J12" s="11">
        <v>7</v>
      </c>
      <c r="K12" s="12" t="s">
        <v>77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85</v>
      </c>
    </row>
    <row r="2" spans="1:3" x14ac:dyDescent="0.35">
      <c r="A2">
        <v>2009</v>
      </c>
      <c r="C2" t="s">
        <v>86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87</v>
      </c>
    </row>
    <row r="15" spans="1:3" x14ac:dyDescent="0.35">
      <c r="A15" t="s">
        <v>88</v>
      </c>
    </row>
    <row r="16" spans="1:3" x14ac:dyDescent="0.35">
      <c r="A16" t="s">
        <v>89</v>
      </c>
    </row>
    <row r="17" spans="1:1" x14ac:dyDescent="0.35">
      <c r="A17" t="s">
        <v>90</v>
      </c>
    </row>
    <row r="18" spans="1:1" x14ac:dyDescent="0.35">
      <c r="A18" t="s">
        <v>91</v>
      </c>
    </row>
    <row r="19" spans="1:1" x14ac:dyDescent="0.35">
      <c r="A19" t="s">
        <v>92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453125" bestFit="1" customWidth="1"/>
    <col min="6" max="7" width="12.1796875" bestFit="1" customWidth="1"/>
    <col min="8" max="8" width="34.453125" bestFit="1" customWidth="1"/>
    <col min="9" max="9" width="12.1796875" bestFit="1" customWidth="1"/>
    <col min="11" max="11" width="38" bestFit="1" customWidth="1"/>
    <col min="12" max="13" width="13.453125" bestFit="1" customWidth="1"/>
    <col min="14" max="14" width="34.453125" bestFit="1" customWidth="1"/>
    <col min="17" max="17" width="40.81640625" bestFit="1" customWidth="1"/>
    <col min="19" max="19" width="12.1796875" bestFit="1" customWidth="1"/>
  </cols>
  <sheetData>
    <row r="1" spans="2:19" x14ac:dyDescent="0.35">
      <c r="B1" t="s">
        <v>93</v>
      </c>
      <c r="C1" t="s">
        <v>0</v>
      </c>
      <c r="D1" t="s">
        <v>94</v>
      </c>
      <c r="E1" t="s">
        <v>95</v>
      </c>
      <c r="F1" t="s">
        <v>0</v>
      </c>
      <c r="G1" t="s">
        <v>94</v>
      </c>
      <c r="H1" t="s">
        <v>96</v>
      </c>
      <c r="I1" t="s">
        <v>97</v>
      </c>
      <c r="J1" t="s">
        <v>94</v>
      </c>
      <c r="K1" t="s">
        <v>98</v>
      </c>
      <c r="L1" s="1" t="s">
        <v>0</v>
      </c>
      <c r="M1" s="1" t="s">
        <v>94</v>
      </c>
      <c r="N1" s="15" t="s">
        <v>99</v>
      </c>
      <c r="O1" s="15" t="s">
        <v>97</v>
      </c>
      <c r="P1" t="s">
        <v>94</v>
      </c>
      <c r="Q1" s="15" t="s">
        <v>100</v>
      </c>
      <c r="R1" s="15" t="s">
        <v>0</v>
      </c>
      <c r="S1" s="15" t="s">
        <v>94</v>
      </c>
    </row>
    <row r="2" spans="2:19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3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3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3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3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3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3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3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3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3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3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3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3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3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3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3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3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3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3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Nøgletal</vt:lpstr>
      <vt:lpstr>Nominel 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2024-05-07T11:55:35Z</dcterms:modified>
  <cp:category/>
  <cp:contentStatus/>
</cp:coreProperties>
</file>