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parsing_rse_job_adverts/"/>
    </mc:Choice>
  </mc:AlternateContent>
  <xr:revisionPtr revIDLastSave="0" documentId="8_{ADACC630-06E9-B043-A5BA-69C3DA33C73F}" xr6:coauthVersionLast="36" xr6:coauthVersionMax="36" xr10:uidLastSave="{00000000-0000-0000-0000-000000000000}"/>
  <bookViews>
    <workbookView xWindow="11580" yWindow="5460" windowWidth="28040" windowHeight="17440"/>
  </bookViews>
  <sheets>
    <sheet name="summary of analysis (corrected)" sheetId="1" r:id="rId1"/>
  </sheets>
  <calcPr calcId="181029"/>
</workbook>
</file>

<file path=xl/calcChain.xml><?xml version="1.0" encoding="utf-8"?>
<calcChain xmlns="http://schemas.openxmlformats.org/spreadsheetml/2006/main">
  <c r="J10" i="1" l="1"/>
  <c r="K10" i="1"/>
  <c r="J4" i="1"/>
  <c r="K4" i="1"/>
  <c r="J5" i="1"/>
  <c r="K5" i="1"/>
  <c r="J6" i="1"/>
  <c r="K6" i="1"/>
  <c r="J7" i="1"/>
  <c r="K7" i="1"/>
  <c r="J8" i="1"/>
  <c r="K8" i="1"/>
  <c r="I10" i="1"/>
  <c r="I5" i="1"/>
  <c r="I6" i="1"/>
  <c r="I7" i="1"/>
  <c r="I8" i="1"/>
  <c r="I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F4" i="1"/>
  <c r="G4" i="1"/>
  <c r="E4" i="1"/>
  <c r="G3" i="1"/>
  <c r="F3" i="1"/>
  <c r="E3" i="1"/>
</calcChain>
</file>

<file path=xl/sharedStrings.xml><?xml version="1.0" encoding="utf-8"?>
<sst xmlns="http://schemas.openxmlformats.org/spreadsheetml/2006/main" count="10" uniqueCount="7">
  <si>
    <t>year</t>
  </si>
  <si>
    <t>rse</t>
  </si>
  <si>
    <t>software developer</t>
  </si>
  <si>
    <t>software engineer</t>
  </si>
  <si>
    <t>Original</t>
  </si>
  <si>
    <t>Corrected</t>
  </si>
  <si>
    <t>rse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</si>
</sst>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Software jobs advertised on</a:t>
            </a:r>
            <a:r>
              <a:rPr lang="en-US" baseline="0"/>
              <a:t> jobs.ac.uk</a:t>
            </a:r>
            <a:endParaRPr lang="en-US"/>
          </a:p>
        </c:rich>
      </c:tx>
      <c:layout>
        <c:manualLayout>
          <c:xMode val="edge"/>
          <c:yMode val="edge"/>
          <c:x val="0.33796078431372545"/>
          <c:y val="3.1668696711327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of analysis (corrected)'!$E$2</c:f>
              <c:strCache>
                <c:ptCount val="1"/>
                <c:pt idx="0">
                  <c:v>rse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'summary of analysis (corrected)'!$A$3:$A$8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xVal>
          <c:yVal>
            <c:numRef>
              <c:f>'summary of analysis (corrected)'!$E$3:$E$8</c:f>
              <c:numCache>
                <c:formatCode>General</c:formatCode>
                <c:ptCount val="6"/>
                <c:pt idx="0">
                  <c:v>6</c:v>
                </c:pt>
                <c:pt idx="1">
                  <c:v>13</c:v>
                </c:pt>
                <c:pt idx="2">
                  <c:v>29</c:v>
                </c:pt>
                <c:pt idx="3">
                  <c:v>61</c:v>
                </c:pt>
                <c:pt idx="4">
                  <c:v>41</c:v>
                </c:pt>
                <c:pt idx="5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B-DE45-A100-88B4CB63B9E3}"/>
            </c:ext>
          </c:extLst>
        </c:ser>
        <c:ser>
          <c:idx val="1"/>
          <c:order val="1"/>
          <c:tx>
            <c:strRef>
              <c:f>'summary of analysis (corrected)'!$F$2</c:f>
              <c:strCache>
                <c:ptCount val="1"/>
                <c:pt idx="0">
                  <c:v>software developer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'summary of analysis (corrected)'!$A$3:$A$8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xVal>
          <c:yVal>
            <c:numRef>
              <c:f>'summary of analysis (corrected)'!$F$3:$F$8</c:f>
              <c:numCache>
                <c:formatCode>General</c:formatCode>
                <c:ptCount val="6"/>
                <c:pt idx="0">
                  <c:v>81</c:v>
                </c:pt>
                <c:pt idx="1">
                  <c:v>99</c:v>
                </c:pt>
                <c:pt idx="2">
                  <c:v>145</c:v>
                </c:pt>
                <c:pt idx="3">
                  <c:v>143</c:v>
                </c:pt>
                <c:pt idx="4">
                  <c:v>108</c:v>
                </c:pt>
                <c:pt idx="5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0B-DE45-A100-88B4CB63B9E3}"/>
            </c:ext>
          </c:extLst>
        </c:ser>
        <c:ser>
          <c:idx val="2"/>
          <c:order val="2"/>
          <c:tx>
            <c:strRef>
              <c:f>'summary of analysis (corrected)'!$G$2</c:f>
              <c:strCache>
                <c:ptCount val="1"/>
                <c:pt idx="0">
                  <c:v>software engineer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'summary of analysis (corrected)'!$A$3:$A$8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xVal>
          <c:yVal>
            <c:numRef>
              <c:f>'summary of analysis (corrected)'!$G$3:$G$8</c:f>
              <c:numCache>
                <c:formatCode>General</c:formatCode>
                <c:ptCount val="6"/>
                <c:pt idx="0">
                  <c:v>63</c:v>
                </c:pt>
                <c:pt idx="1">
                  <c:v>140</c:v>
                </c:pt>
                <c:pt idx="2">
                  <c:v>151</c:v>
                </c:pt>
                <c:pt idx="3">
                  <c:v>215</c:v>
                </c:pt>
                <c:pt idx="4">
                  <c:v>141</c:v>
                </c:pt>
                <c:pt idx="5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0B-DE45-A100-88B4CB63B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9855"/>
        <c:axId val="7681535"/>
      </c:scatterChart>
      <c:valAx>
        <c:axId val="7679855"/>
        <c:scaling>
          <c:orientation val="minMax"/>
          <c:max val="2019"/>
          <c:min val="2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1535"/>
        <c:crosses val="autoZero"/>
        <c:crossBetween val="midCat"/>
      </c:valAx>
      <c:valAx>
        <c:axId val="76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Number of jobs</a:t>
                </a:r>
                <a:r>
                  <a:rPr lang="en-US" sz="1200" baseline="0"/>
                  <a:t> advertised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12</xdr:row>
      <xdr:rowOff>107950</xdr:rowOff>
    </xdr:from>
    <xdr:to>
      <xdr:col>12</xdr:col>
      <xdr:colOff>698500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175D5-BCC3-7C4A-ADCB-BBF47B700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9" sqref="M9"/>
    </sheetView>
  </sheetViews>
  <sheetFormatPr baseColWidth="10" defaultRowHeight="16" x14ac:dyDescent="0.2"/>
  <sheetData>
    <row r="1" spans="1:11" x14ac:dyDescent="0.2">
      <c r="B1" s="1" t="s">
        <v>4</v>
      </c>
      <c r="C1" s="1"/>
      <c r="D1" s="1"/>
      <c r="E1" s="1" t="s">
        <v>5</v>
      </c>
      <c r="F1" s="1"/>
      <c r="G1" s="1"/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I2" t="s">
        <v>6</v>
      </c>
    </row>
    <row r="3" spans="1:11" x14ac:dyDescent="0.2">
      <c r="A3">
        <v>2014</v>
      </c>
      <c r="B3">
        <v>4</v>
      </c>
      <c r="C3">
        <v>54</v>
      </c>
      <c r="D3">
        <v>42</v>
      </c>
      <c r="E3">
        <f>B3*1.5</f>
        <v>6</v>
      </c>
      <c r="F3">
        <f t="shared" ref="F3:G3" si="0">C3*1.5</f>
        <v>81</v>
      </c>
      <c r="G3">
        <f t="shared" si="0"/>
        <v>63</v>
      </c>
    </row>
    <row r="4" spans="1:11" x14ac:dyDescent="0.2">
      <c r="A4">
        <v>2015</v>
      </c>
      <c r="B4">
        <v>13</v>
      </c>
      <c r="C4">
        <v>99</v>
      </c>
      <c r="D4">
        <v>140</v>
      </c>
      <c r="E4">
        <f>B4</f>
        <v>13</v>
      </c>
      <c r="F4">
        <f t="shared" ref="F4:G4" si="1">C4</f>
        <v>99</v>
      </c>
      <c r="G4">
        <f t="shared" si="1"/>
        <v>140</v>
      </c>
      <c r="I4">
        <f>E4/E3</f>
        <v>2.1666666666666665</v>
      </c>
      <c r="J4">
        <f t="shared" ref="J4:K8" si="2">F4/F3</f>
        <v>1.2222222222222223</v>
      </c>
      <c r="K4">
        <f t="shared" si="2"/>
        <v>2.2222222222222223</v>
      </c>
    </row>
    <row r="5" spans="1:11" x14ac:dyDescent="0.2">
      <c r="A5">
        <v>2016</v>
      </c>
      <c r="B5">
        <v>29</v>
      </c>
      <c r="C5">
        <v>145</v>
      </c>
      <c r="D5">
        <v>151</v>
      </c>
      <c r="E5">
        <f t="shared" ref="E5:E9" si="3">B5</f>
        <v>29</v>
      </c>
      <c r="F5">
        <f t="shared" ref="F5:F9" si="4">C5</f>
        <v>145</v>
      </c>
      <c r="G5">
        <f t="shared" ref="G5:G9" si="5">D5</f>
        <v>151</v>
      </c>
      <c r="I5">
        <f t="shared" ref="I5:I8" si="6">E5/E4</f>
        <v>2.2307692307692308</v>
      </c>
      <c r="J5">
        <f t="shared" si="2"/>
        <v>1.4646464646464648</v>
      </c>
      <c r="K5">
        <f t="shared" si="2"/>
        <v>1.0785714285714285</v>
      </c>
    </row>
    <row r="6" spans="1:11" x14ac:dyDescent="0.2">
      <c r="A6">
        <v>2017</v>
      </c>
      <c r="B6">
        <v>61</v>
      </c>
      <c r="C6">
        <v>143</v>
      </c>
      <c r="D6">
        <v>215</v>
      </c>
      <c r="E6">
        <f t="shared" si="3"/>
        <v>61</v>
      </c>
      <c r="F6">
        <f t="shared" si="4"/>
        <v>143</v>
      </c>
      <c r="G6">
        <f t="shared" si="5"/>
        <v>215</v>
      </c>
      <c r="I6">
        <f t="shared" si="6"/>
        <v>2.103448275862069</v>
      </c>
      <c r="J6">
        <f t="shared" si="2"/>
        <v>0.98620689655172411</v>
      </c>
      <c r="K6">
        <f t="shared" si="2"/>
        <v>1.423841059602649</v>
      </c>
    </row>
    <row r="7" spans="1:11" x14ac:dyDescent="0.2">
      <c r="A7">
        <v>2018</v>
      </c>
      <c r="B7">
        <v>41</v>
      </c>
      <c r="C7">
        <v>108</v>
      </c>
      <c r="D7">
        <v>141</v>
      </c>
      <c r="E7">
        <f t="shared" si="3"/>
        <v>41</v>
      </c>
      <c r="F7">
        <f t="shared" si="4"/>
        <v>108</v>
      </c>
      <c r="G7">
        <f t="shared" si="5"/>
        <v>141</v>
      </c>
      <c r="I7">
        <f t="shared" si="6"/>
        <v>0.67213114754098358</v>
      </c>
      <c r="J7">
        <f t="shared" si="2"/>
        <v>0.75524475524475521</v>
      </c>
      <c r="K7">
        <f t="shared" si="2"/>
        <v>0.65581395348837213</v>
      </c>
    </row>
    <row r="8" spans="1:11" x14ac:dyDescent="0.2">
      <c r="A8">
        <v>2019</v>
      </c>
      <c r="B8">
        <v>106</v>
      </c>
      <c r="C8">
        <v>137</v>
      </c>
      <c r="D8">
        <v>280</v>
      </c>
      <c r="E8">
        <f t="shared" si="3"/>
        <v>106</v>
      </c>
      <c r="F8">
        <f t="shared" si="4"/>
        <v>137</v>
      </c>
      <c r="G8">
        <f t="shared" si="5"/>
        <v>280</v>
      </c>
      <c r="I8">
        <f t="shared" si="6"/>
        <v>2.5853658536585367</v>
      </c>
      <c r="J8">
        <f t="shared" si="2"/>
        <v>1.2685185185185186</v>
      </c>
      <c r="K8">
        <f t="shared" si="2"/>
        <v>1.9858156028368794</v>
      </c>
    </row>
    <row r="9" spans="1:11" x14ac:dyDescent="0.2">
      <c r="A9">
        <v>2020</v>
      </c>
      <c r="B9">
        <v>15</v>
      </c>
      <c r="C9">
        <v>13</v>
      </c>
      <c r="D9">
        <v>34</v>
      </c>
      <c r="E9">
        <f t="shared" si="3"/>
        <v>15</v>
      </c>
      <c r="F9">
        <f t="shared" si="4"/>
        <v>13</v>
      </c>
      <c r="G9">
        <f t="shared" si="5"/>
        <v>34</v>
      </c>
    </row>
    <row r="10" spans="1:11" x14ac:dyDescent="0.2">
      <c r="I10">
        <f>AVERAGE(I4:I8)</f>
        <v>1.9516762348994974</v>
      </c>
      <c r="J10">
        <f t="shared" ref="J10:K10" si="7">AVERAGE(J4:J8)</f>
        <v>1.1393677714367372</v>
      </c>
      <c r="K10">
        <f t="shared" si="7"/>
        <v>1.4732528533443103</v>
      </c>
    </row>
  </sheetData>
  <mergeCells count="2">
    <mergeCell ref="B1:D1"/>
    <mergeCell ref="E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analysis (corrected)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2020-02-27T14:37:23Z</dcterms:created>
  <dcterms:modified xsi:type="dcterms:W3CDTF">2020-02-27T14:37:23Z</dcterms:modified>
</cp:coreProperties>
</file>