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milienordbylauritzen/Dropbox/Emilie_Laurizen_Simon_Bjerg_Organdonationer/Modellering/Data/"/>
    </mc:Choice>
  </mc:AlternateContent>
  <bookViews>
    <workbookView xWindow="500" yWindow="660" windowWidth="20240" windowHeight="1546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27" i="1"/>
  <c r="B25" i="1"/>
  <c r="B26" i="1"/>
  <c r="B24" i="1"/>
  <c r="D19" i="1"/>
  <c r="D20" i="1"/>
  <c r="D18" i="1"/>
  <c r="C19" i="1"/>
  <c r="C20" i="1"/>
  <c r="C18" i="1"/>
  <c r="B20" i="1"/>
  <c r="B19" i="1"/>
  <c r="B18" i="1"/>
  <c r="B12" i="1"/>
  <c r="B8" i="1"/>
</calcChain>
</file>

<file path=xl/sharedStrings.xml><?xml version="1.0" encoding="utf-8"?>
<sst xmlns="http://schemas.openxmlformats.org/spreadsheetml/2006/main" count="47" uniqueCount="44">
  <si>
    <t>Beskæftigelse ultimo 2015</t>
  </si>
  <si>
    <t>Bruttoledige ultimo 2015</t>
  </si>
  <si>
    <t>Årlig lønsum ultimo 2015</t>
  </si>
  <si>
    <t>Kilde</t>
  </si>
  <si>
    <t xml:space="preserve">AUL1 </t>
  </si>
  <si>
    <t>RAS300</t>
  </si>
  <si>
    <t>ERHV1</t>
  </si>
  <si>
    <t>Gennemsnitlig lønindkomst</t>
  </si>
  <si>
    <t>Værdi</t>
  </si>
  <si>
    <t xml:space="preserve">2015 priser! </t>
  </si>
  <si>
    <t>http://di.dk/Personale/Personalejura/Nyheder/Nyhederomsatser/SatserforG-dage-dagpenge-sygedagpengemv/Pages/Nye-satser-for-sygedagpengegdage-2017.aspx</t>
  </si>
  <si>
    <t>Sygedagpenge pr. uge</t>
  </si>
  <si>
    <t>Sygedagpenge pr. time</t>
  </si>
  <si>
    <t>Arbejdsuger på 3 mdr</t>
  </si>
  <si>
    <t xml:space="preserve">Strukturel bruttoledighed </t>
  </si>
  <si>
    <t>file:///Users/emilienordbylauritzen/Downloads/kapitel%203_finansredegoerelse%202014_web.pdf</t>
  </si>
  <si>
    <t>Sygedagpenge (3 mdr)</t>
  </si>
  <si>
    <t>Andel i arbejde</t>
  </si>
  <si>
    <t>HD</t>
  </si>
  <si>
    <t>PD</t>
  </si>
  <si>
    <t>Transplanterede</t>
  </si>
  <si>
    <t>Andel ikke i arbejde</t>
  </si>
  <si>
    <t>Korrigeret for strukturel ledighed</t>
  </si>
  <si>
    <t>Tabt arbejdsfortjeneste</t>
  </si>
  <si>
    <t>Transplanterede 2+ år</t>
  </si>
  <si>
    <t>Transplanterede 1 år</t>
  </si>
  <si>
    <t>Kategori</t>
  </si>
  <si>
    <t>Nytteværdi</t>
  </si>
  <si>
    <t>Interval</t>
  </si>
  <si>
    <t xml:space="preserve">Standardafvigelse </t>
  </si>
  <si>
    <t>Konfidensinterval</t>
  </si>
  <si>
    <t>Nyretransplanterede patienter</t>
  </si>
  <si>
    <t>Patienter i P-dialyse</t>
  </si>
  <si>
    <t>Patienter i hæmodialyse</t>
  </si>
  <si>
    <t>Patienter i hæmodialyse med infektion</t>
  </si>
  <si>
    <t>død</t>
  </si>
  <si>
    <t>Patienter i P-dialyse med infektion</t>
  </si>
  <si>
    <t>0,556-1,0</t>
  </si>
  <si>
    <t>0,433-1,0</t>
  </si>
  <si>
    <t>0,312-0,62</t>
  </si>
  <si>
    <t>0,805-0,915</t>
  </si>
  <si>
    <t>0,589-0,711</t>
  </si>
  <si>
    <t>0,406-0,474</t>
  </si>
  <si>
    <t>HRQoL (Kilde: Sennfält et al 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</si>
</sst>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9" fontId="0" fillId="0" borderId="0" xfId="0" applyNumberFormat="1"/>
    <xf numFmtId="2" fontId="0" fillId="0" borderId="0" xfId="0" applyNumberFormat="1"/>
    <xf numFmtId="0" fontId="0" fillId="0" borderId="1" xfId="0" applyBorder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workbookViewId="0">
      <selection activeCell="A25" sqref="A25"/>
    </sheetView>
  </sheetViews>
  <sheetFormatPr baseColWidth="10" defaultRowHeight="16" x14ac:dyDescent="0.2"/>
  <cols>
    <col min="1" max="1" width="32.6640625" customWidth="1"/>
    <col min="2" max="2" width="20.6640625" customWidth="1"/>
    <col min="3" max="3" width="27" customWidth="1"/>
    <col min="4" max="4" width="28" bestFit="1" customWidth="1"/>
    <col min="5" max="5" width="15.33203125" bestFit="1" customWidth="1"/>
  </cols>
  <sheetData>
    <row r="2" spans="1:4" x14ac:dyDescent="0.2">
      <c r="A2" s="5"/>
      <c r="B2" s="5" t="s">
        <v>8</v>
      </c>
      <c r="C2" s="5" t="s">
        <v>3</v>
      </c>
    </row>
    <row r="3" spans="1:4" x14ac:dyDescent="0.2">
      <c r="A3" t="s">
        <v>1</v>
      </c>
      <c r="B3">
        <v>122646</v>
      </c>
      <c r="C3" s="1" t="s">
        <v>4</v>
      </c>
    </row>
    <row r="4" spans="1:4" x14ac:dyDescent="0.2">
      <c r="A4" t="s">
        <v>0</v>
      </c>
      <c r="B4">
        <v>2759409</v>
      </c>
      <c r="C4" s="1" t="s">
        <v>5</v>
      </c>
    </row>
    <row r="5" spans="1:4" x14ac:dyDescent="0.2">
      <c r="A5" t="s">
        <v>2</v>
      </c>
      <c r="B5">
        <v>1027381000000</v>
      </c>
      <c r="C5" s="1" t="s">
        <v>6</v>
      </c>
      <c r="D5" s="2" t="s">
        <v>9</v>
      </c>
    </row>
    <row r="8" spans="1:4" x14ac:dyDescent="0.2">
      <c r="A8" t="s">
        <v>7</v>
      </c>
      <c r="B8">
        <f>B5/(B4+B3)</f>
        <v>356475.15401336894</v>
      </c>
    </row>
    <row r="10" spans="1:4" x14ac:dyDescent="0.2">
      <c r="A10" t="s">
        <v>11</v>
      </c>
      <c r="B10">
        <v>4245</v>
      </c>
      <c r="C10" t="s">
        <v>10</v>
      </c>
    </row>
    <row r="11" spans="1:4" x14ac:dyDescent="0.2">
      <c r="A11" t="s">
        <v>12</v>
      </c>
      <c r="B11">
        <v>114.73</v>
      </c>
      <c r="C11" t="s">
        <v>10</v>
      </c>
    </row>
    <row r="12" spans="1:4" x14ac:dyDescent="0.2">
      <c r="A12" t="s">
        <v>13</v>
      </c>
      <c r="B12">
        <f>52/4</f>
        <v>13</v>
      </c>
    </row>
    <row r="13" spans="1:4" x14ac:dyDescent="0.2">
      <c r="A13" t="s">
        <v>16</v>
      </c>
      <c r="B13">
        <f>B12*B10</f>
        <v>55185</v>
      </c>
    </row>
    <row r="14" spans="1:4" x14ac:dyDescent="0.2">
      <c r="A14" t="s">
        <v>14</v>
      </c>
      <c r="B14" s="3">
        <v>0.04</v>
      </c>
      <c r="C14" t="s">
        <v>15</v>
      </c>
    </row>
    <row r="17" spans="1:5" x14ac:dyDescent="0.2">
      <c r="A17" s="5"/>
      <c r="B17" s="5" t="s">
        <v>17</v>
      </c>
      <c r="C17" s="5" t="s">
        <v>21</v>
      </c>
      <c r="D17" s="5" t="s">
        <v>22</v>
      </c>
    </row>
    <row r="18" spans="1:5" x14ac:dyDescent="0.2">
      <c r="A18" t="s">
        <v>18</v>
      </c>
      <c r="B18" s="4">
        <f>(87+25)/(550+57)</f>
        <v>0.18451400329489293</v>
      </c>
      <c r="C18" s="4">
        <f>1-B18</f>
        <v>0.81548599670510713</v>
      </c>
      <c r="D18" s="4">
        <f>C18-0.04</f>
        <v>0.77548599670510709</v>
      </c>
    </row>
    <row r="19" spans="1:5" x14ac:dyDescent="0.2">
      <c r="A19" t="s">
        <v>19</v>
      </c>
      <c r="B19" s="4">
        <f>66/212</f>
        <v>0.31132075471698112</v>
      </c>
      <c r="C19" s="4">
        <f t="shared" ref="C19:C20" si="0">1-B19</f>
        <v>0.68867924528301883</v>
      </c>
      <c r="D19" s="4">
        <f t="shared" ref="D19:D21" si="1">C19-0.04</f>
        <v>0.64867924528301879</v>
      </c>
    </row>
    <row r="20" spans="1:5" x14ac:dyDescent="0.2">
      <c r="A20" t="s">
        <v>20</v>
      </c>
      <c r="B20" s="4">
        <f>724/1818</f>
        <v>0.39823982398239827</v>
      </c>
      <c r="C20" s="4">
        <f t="shared" si="0"/>
        <v>0.60176017601760168</v>
      </c>
      <c r="D20" s="4">
        <f t="shared" si="1"/>
        <v>0.56176017601760164</v>
      </c>
    </row>
    <row r="21" spans="1:5" x14ac:dyDescent="0.2">
      <c r="D21" s="4"/>
    </row>
    <row r="23" spans="1:5" x14ac:dyDescent="0.2">
      <c r="B23" t="s">
        <v>23</v>
      </c>
    </row>
    <row r="24" spans="1:5" ht="21" x14ac:dyDescent="0.25">
      <c r="A24" t="s">
        <v>18</v>
      </c>
      <c r="B24" s="6">
        <f>$B$8*D18</f>
        <v>276441.49011066399</v>
      </c>
    </row>
    <row r="25" spans="1:5" ht="21" x14ac:dyDescent="0.25">
      <c r="A25" t="s">
        <v>19</v>
      </c>
      <c r="B25" s="6">
        <f t="shared" ref="B25:B26" si="2">$B$8*D19</f>
        <v>231238.03386754004</v>
      </c>
    </row>
    <row r="26" spans="1:5" ht="21" x14ac:dyDescent="0.25">
      <c r="A26" t="s">
        <v>24</v>
      </c>
      <c r="B26" s="6">
        <f t="shared" si="2"/>
        <v>200253.54526445179</v>
      </c>
    </row>
    <row r="27" spans="1:5" ht="21" x14ac:dyDescent="0.25">
      <c r="A27" t="s">
        <v>25</v>
      </c>
      <c r="B27" s="6">
        <f>B26+B13</f>
        <v>255438.54526445179</v>
      </c>
    </row>
    <row r="31" spans="1:5" x14ac:dyDescent="0.2">
      <c r="A31" s="5" t="s">
        <v>43</v>
      </c>
      <c r="B31" s="5"/>
      <c r="C31" s="5"/>
      <c r="D31" s="5"/>
      <c r="E31" s="5"/>
    </row>
    <row r="32" spans="1:5" x14ac:dyDescent="0.2">
      <c r="A32" t="s">
        <v>26</v>
      </c>
      <c r="B32" t="s">
        <v>27</v>
      </c>
      <c r="C32" t="s">
        <v>28</v>
      </c>
      <c r="D32" t="s">
        <v>29</v>
      </c>
      <c r="E32" t="s">
        <v>30</v>
      </c>
    </row>
    <row r="33" spans="1:5" x14ac:dyDescent="0.2">
      <c r="A33" t="s">
        <v>31</v>
      </c>
      <c r="B33">
        <v>0.86</v>
      </c>
      <c r="C33" t="s">
        <v>37</v>
      </c>
      <c r="D33">
        <v>0.13300000000000001</v>
      </c>
      <c r="E33" t="s">
        <v>40</v>
      </c>
    </row>
    <row r="34" spans="1:5" x14ac:dyDescent="0.2">
      <c r="A34" t="s">
        <v>32</v>
      </c>
      <c r="B34">
        <v>0.65</v>
      </c>
      <c r="C34" t="s">
        <v>38</v>
      </c>
      <c r="D34">
        <v>0.14799999999999999</v>
      </c>
      <c r="E34" t="s">
        <v>41</v>
      </c>
    </row>
    <row r="35" spans="1:5" x14ac:dyDescent="0.2">
      <c r="A35" t="s">
        <v>33</v>
      </c>
      <c r="B35">
        <v>0.44</v>
      </c>
      <c r="C35" t="s">
        <v>39</v>
      </c>
      <c r="D35">
        <v>8.3000000000000004E-2</v>
      </c>
      <c r="E35" t="s">
        <v>42</v>
      </c>
    </row>
    <row r="36" spans="1:5" x14ac:dyDescent="0.2">
      <c r="A36" t="s">
        <v>36</v>
      </c>
      <c r="B36">
        <v>0.63</v>
      </c>
    </row>
    <row r="37" spans="1:5" x14ac:dyDescent="0.2">
      <c r="A37" t="s">
        <v>34</v>
      </c>
      <c r="B37">
        <v>0.42</v>
      </c>
    </row>
    <row r="38" spans="1:5" x14ac:dyDescent="0.2">
      <c r="A38" t="s">
        <v>35</v>
      </c>
      <c r="B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2017-04-06T07:18:12Z</dcterms:created>
  <dcterms:modified xsi:type="dcterms:W3CDTF">2017-04-06T20:05:31Z</dcterms:modified>
</cp:coreProperties>
</file>