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ThreeLineModel\InputFilesStatic_0_DEG_SEGMENTS\"/>
    </mc:Choice>
  </mc:AlternateContent>
  <xr:revisionPtr revIDLastSave="0" documentId="13_ncr:1_{23B79FCC-E117-4940-B8FD-2531B7718DEC}" xr6:coauthVersionLast="45" xr6:coauthVersionMax="45" xr10:uidLastSave="{00000000-0000-0000-0000-000000000000}"/>
  <bookViews>
    <workbookView xWindow="1590" yWindow="2100" windowWidth="26145" windowHeight="13485" tabRatio="904" firstSheet="2" activeTab="2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2" l="1"/>
  <c r="P2" i="19" l="1"/>
  <c r="O2" i="19"/>
  <c r="P2" i="18"/>
  <c r="O2" i="18"/>
  <c r="P2" i="17"/>
  <c r="O2" i="17"/>
  <c r="P2" i="16"/>
  <c r="O2" i="16"/>
  <c r="P2" i="15"/>
  <c r="O2" i="15"/>
  <c r="P2" i="14"/>
  <c r="O2" i="14"/>
  <c r="P2" i="13"/>
  <c r="O2" i="13"/>
  <c r="P2" i="9"/>
  <c r="O2" i="9"/>
  <c r="P2" i="8"/>
  <c r="O2" i="8"/>
  <c r="P2" i="7"/>
  <c r="O2" i="7"/>
  <c r="P2" i="6"/>
  <c r="O2" i="6"/>
  <c r="P2" i="5"/>
  <c r="O2" i="5"/>
  <c r="P2" i="4"/>
  <c r="O2" i="4"/>
  <c r="P2" i="2"/>
  <c r="O2" i="2"/>
  <c r="I2" i="19" l="1"/>
  <c r="F2" i="19"/>
  <c r="I2" i="18"/>
  <c r="F2" i="18"/>
  <c r="I2" i="17"/>
  <c r="F2" i="17"/>
  <c r="I2" i="16"/>
  <c r="F2" i="16"/>
  <c r="I2" i="15"/>
  <c r="F2" i="15"/>
  <c r="I2" i="14"/>
  <c r="F2" i="14"/>
  <c r="I2" i="13"/>
  <c r="F2" i="13"/>
  <c r="I2" i="9"/>
  <c r="F2" i="9"/>
  <c r="I2" i="8"/>
  <c r="F2" i="8"/>
  <c r="I2" i="7"/>
  <c r="F2" i="7"/>
  <c r="I2" i="6"/>
  <c r="F2" i="6"/>
  <c r="I2" i="5"/>
  <c r="F2" i="5"/>
  <c r="I2" i="4"/>
  <c r="F2" i="4"/>
  <c r="I2" i="2"/>
  <c r="F2" i="2"/>
  <c r="J2" i="12" l="1"/>
  <c r="K2" i="12" l="1"/>
  <c r="I2" i="12" l="1"/>
  <c r="D4" i="12" l="1"/>
  <c r="D3" i="12"/>
  <c r="G4" i="12" l="1"/>
  <c r="F4" i="12"/>
  <c r="G3" i="12"/>
  <c r="F3" i="12"/>
  <c r="G2" i="12"/>
  <c r="F2" i="12"/>
  <c r="A3" i="18" l="1"/>
  <c r="A3" i="19"/>
  <c r="B3" i="18"/>
  <c r="B3" i="19"/>
  <c r="A5" i="19"/>
  <c r="A5" i="18"/>
  <c r="B5" i="19"/>
  <c r="B5" i="18"/>
  <c r="A4" i="19"/>
  <c r="A4" i="18"/>
  <c r="B4" i="19"/>
  <c r="B4" i="18"/>
  <c r="A3" i="17"/>
  <c r="A3" i="15"/>
  <c r="A3" i="14"/>
  <c r="A3" i="16"/>
  <c r="A3" i="13"/>
  <c r="B3" i="17"/>
  <c r="B3" i="15"/>
  <c r="B3" i="14"/>
  <c r="B3" i="16"/>
  <c r="B3" i="13"/>
  <c r="A4" i="17"/>
  <c r="A4" i="15"/>
  <c r="A4" i="14"/>
  <c r="A4" i="16"/>
  <c r="A4" i="13"/>
  <c r="B4" i="15"/>
  <c r="B4" i="17"/>
  <c r="B4" i="14"/>
  <c r="B4" i="16"/>
  <c r="B4" i="13"/>
  <c r="A5" i="17"/>
  <c r="A5" i="15"/>
  <c r="A5" i="16"/>
  <c r="A5" i="14"/>
  <c r="A5" i="13"/>
  <c r="B5" i="17"/>
  <c r="B5" i="15"/>
  <c r="B5" i="16"/>
  <c r="B5" i="14"/>
  <c r="B5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3" i="2"/>
  <c r="A3" i="7"/>
  <c r="A3" i="5"/>
  <c r="A3" i="9"/>
  <c r="A3" i="8"/>
  <c r="A3" i="6"/>
  <c r="A3" i="4"/>
  <c r="A4" i="2"/>
  <c r="A4" i="5"/>
  <c r="A4" i="8"/>
  <c r="A4" i="6"/>
  <c r="A4" i="4"/>
  <c r="A4" i="9"/>
  <c r="A4" i="7"/>
  <c r="B3" i="2"/>
  <c r="B3" i="7"/>
  <c r="B3" i="6"/>
  <c r="B3" i="4"/>
  <c r="B3" i="9"/>
  <c r="B3" i="8"/>
  <c r="B3" i="5"/>
  <c r="I3" i="19" l="1"/>
  <c r="I5" i="19"/>
  <c r="I4" i="19"/>
  <c r="I4" i="18"/>
  <c r="I3" i="18"/>
  <c r="I5" i="18"/>
  <c r="I4" i="13"/>
  <c r="I5" i="13"/>
  <c r="I3" i="13"/>
  <c r="I5" i="16"/>
  <c r="I4" i="16"/>
  <c r="I3" i="16"/>
  <c r="I5" i="14"/>
  <c r="I4" i="14"/>
  <c r="I3" i="14"/>
  <c r="I5" i="15"/>
  <c r="I4" i="15"/>
  <c r="I3" i="15"/>
  <c r="I5" i="17"/>
  <c r="I4" i="17"/>
  <c r="I3" i="17"/>
  <c r="I3" i="8"/>
  <c r="I4" i="8"/>
  <c r="I5" i="8"/>
  <c r="I3" i="9"/>
  <c r="I5" i="9"/>
  <c r="I4" i="9"/>
  <c r="I3" i="5"/>
  <c r="I4" i="5"/>
  <c r="I5" i="5"/>
  <c r="I5" i="7"/>
  <c r="I3" i="7"/>
  <c r="I4" i="7"/>
  <c r="I5" i="4"/>
  <c r="I3" i="4"/>
  <c r="I4" i="4"/>
  <c r="I5" i="2"/>
  <c r="I4" i="2"/>
  <c r="I3" i="2"/>
  <c r="I5" i="6"/>
  <c r="I3" i="6"/>
  <c r="I4" i="6"/>
</calcChain>
</file>

<file path=xl/sharedStrings.xml><?xml version="1.0" encoding="utf-8"?>
<sst xmlns="http://schemas.openxmlformats.org/spreadsheetml/2006/main" count="443" uniqueCount="60">
  <si>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</si>
  <si>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</si>
  <si>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</si>
  <si>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</si>
  <si>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</si>
  <si>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</si>
  <si>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</si>
  <si>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</si>
  <si>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</si>
  <si>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</si>
  <si>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</si>
  <si>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</si>
  <si>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</si>
  <si>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</si>
  <si>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</si>
  <si>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</si>
  <si>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</si>
  <si>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</si>
  <si>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</si>
  <si>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</si>
  <si>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</si>
  <si>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</si>
  <si>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</si>
  <si>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</si>
  <si>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</si>
  <si>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</si>
  <si>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</si>
  <si>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</si>
  <si>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</si>
  <si>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</si>
  <si>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</si>
  <si>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</si>
  <si>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</si>
  <si>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</si>
  <si>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</si>
  <si>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</si>
  <si>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PipeOuterDiameter</t>
  </si>
  <si>
    <t>PipeWallThickness</t>
  </si>
  <si>
    <t>Chain 1</t>
  </si>
  <si>
    <t>Length Factor</t>
  </si>
  <si>
    <t>Cable attachment angle</t>
  </si>
  <si>
    <t>h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</si>
  <si>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</si>
  <si>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</si>
  <si>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</si>
  <si>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</si>
  <si>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</si>
  <si>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</si>
  <si>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</si>
  <si>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</si>
  <si>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</si>
  <si>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Nacelle weight [t]</t>
  </si>
  <si>
    <t>InitialZ</t>
  </si>
  <si>
    <t>Mass</t>
  </si>
  <si>
    <t>Hub height [m]</t>
  </si>
  <si>
    <t>Water depth [m]</t>
  </si>
  <si>
    <t>Tower length [m]</t>
  </si>
  <si>
    <t>Skirt length [m]</t>
  </si>
  <si>
    <t>TP length [m]</t>
  </si>
  <si>
    <t>MP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</si>
</sst>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ometryInputFileHINGE_STATI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s_Sheet"/>
      <sheetName val="Buoys_Sheet"/>
      <sheetName val="Factors"/>
      <sheetName val="LineTypeName_Sheet"/>
      <sheetName val="LinesBC_Sheet1"/>
      <sheetName val="LinesBC_Sheet2"/>
      <sheetName val="LinesBC_Sheet3"/>
      <sheetName val="LinesBC_Sheet4"/>
      <sheetName val="LinesBC_Sheet5"/>
      <sheetName val="LinesBC_Sheet6"/>
      <sheetName val="LinesBC_Sheet7"/>
      <sheetName val="LinesBC_Sheet8"/>
      <sheetName val="LinesBC_Sheet9"/>
      <sheetName val="LinesBC_Sheet10"/>
      <sheetName val="LinesBC_Sheet11"/>
      <sheetName val="LinesBC_Sheet12"/>
      <sheetName val="LinesBC_Sheet13"/>
      <sheetName val="LinesBC_Sheet14"/>
    </sheetNames>
    <sheetDataSet>
      <sheetData sheetId="0"/>
      <sheetData sheetId="1"/>
      <sheetData sheetId="2">
        <row r="2">
          <cell r="L2">
            <v>135.6</v>
          </cell>
          <cell r="M2">
            <v>50</v>
          </cell>
          <cell r="N2">
            <v>800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5"/>
  <sheetViews>
    <sheetView workbookViewId="0">
      <selection activeCell="A6" sqref="A6:A8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03A4-193C-43CD-990C-D34BA4B272F0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3" spans="1:1" x14ac:dyDescent="0.45">
      <c r="A3" t="s">
        <v>50</v>
      </c>
    </row>
    <row r="4" spans="1:1" x14ac:dyDescent="0.45">
      <c r="A4" t="s">
        <v>50</v>
      </c>
    </row>
    <row r="5" spans="1:1" x14ac:dyDescent="0.4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R15"/>
  <sheetViews>
    <sheetView tabSelected="1" workbookViewId="0">
      <selection activeCell="L1" sqref="L1:R2"/>
    </sheetView>
  </sheetViews>
  <sheetFormatPr defaultRowHeight="14.25" x14ac:dyDescent="0.45"/>
  <cols>
    <col min="1" max="1" width="12.265625" customWidth="1"/>
  </cols>
  <sheetData>
    <row r="1" spans="1:18" x14ac:dyDescent="0.45">
      <c r="A1" t="s">
        <v>39</v>
      </c>
      <c r="D1" t="s">
        <v>32</v>
      </c>
      <c r="E1" t="s">
        <v>31</v>
      </c>
      <c r="F1" t="s">
        <v>29</v>
      </c>
      <c r="G1" t="s">
        <v>30</v>
      </c>
      <c r="I1" t="s">
        <v>40</v>
      </c>
      <c r="J1" t="s">
        <v>41</v>
      </c>
      <c r="K1" t="s">
        <v>42</v>
      </c>
      <c r="L1" t="s">
        <v>54</v>
      </c>
      <c r="M1" t="s">
        <v>55</v>
      </c>
      <c r="N1" t="s">
        <v>51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45">
      <c r="A2">
        <v>0.95</v>
      </c>
      <c r="C2" t="s">
        <v>38</v>
      </c>
      <c r="D2">
        <v>70</v>
      </c>
      <c r="E2">
        <v>0</v>
      </c>
      <c r="F2">
        <f t="shared" ref="F2:F4" si="0">D2*COS(E2*(PI()/180))</f>
        <v>70</v>
      </c>
      <c r="G2">
        <f t="shared" ref="G2:G4" si="1">D2*SIN(E2*(PI()/180))</f>
        <v>0</v>
      </c>
      <c r="I2">
        <f>ATAN((D2/J2))*(180/PI())</f>
        <v>58.438188158350655</v>
      </c>
      <c r="J2">
        <f>LinesBC_Sheet1!F3</f>
        <v>43</v>
      </c>
      <c r="K2" s="5">
        <f>SQRT(D2^2+J2^2)</f>
        <v>82.152297594163485</v>
      </c>
      <c r="L2">
        <f>O2+P2+Q2+R2-M2</f>
        <v>135.6</v>
      </c>
      <c r="M2">
        <v>50</v>
      </c>
      <c r="N2">
        <v>800</v>
      </c>
      <c r="O2">
        <v>113.4</v>
      </c>
      <c r="P2">
        <v>10.5</v>
      </c>
      <c r="Q2">
        <v>15.7</v>
      </c>
      <c r="R2">
        <v>46</v>
      </c>
    </row>
    <row r="3" spans="1:18" x14ac:dyDescent="0.45">
      <c r="A3">
        <v>1</v>
      </c>
      <c r="C3" t="s">
        <v>33</v>
      </c>
      <c r="D3">
        <f>D2</f>
        <v>70</v>
      </c>
      <c r="E3">
        <v>120</v>
      </c>
      <c r="F3">
        <f t="shared" si="0"/>
        <v>-34.999999999999986</v>
      </c>
      <c r="G3">
        <f t="shared" si="1"/>
        <v>60.621778264910709</v>
      </c>
    </row>
    <row r="4" spans="1:18" x14ac:dyDescent="0.45">
      <c r="A4">
        <v>1.05</v>
      </c>
      <c r="C4" t="s">
        <v>34</v>
      </c>
      <c r="D4">
        <f>D2</f>
        <v>70</v>
      </c>
      <c r="E4">
        <v>240</v>
      </c>
      <c r="F4">
        <f t="shared" si="0"/>
        <v>-35.000000000000028</v>
      </c>
      <c r="G4">
        <f t="shared" si="1"/>
        <v>-60.621778264910688</v>
      </c>
    </row>
    <row r="5" spans="1:18" x14ac:dyDescent="0.45">
      <c r="A5">
        <v>1.1000000000000001</v>
      </c>
      <c r="G5" s="4"/>
    </row>
    <row r="6" spans="1:18" x14ac:dyDescent="0.45">
      <c r="A6">
        <v>1.1499999999999999</v>
      </c>
    </row>
    <row r="7" spans="1:18" x14ac:dyDescent="0.45">
      <c r="A7">
        <v>1.1599999999999999</v>
      </c>
    </row>
    <row r="8" spans="1:18" x14ac:dyDescent="0.45">
      <c r="A8">
        <v>1.163</v>
      </c>
    </row>
    <row r="9" spans="1:18" x14ac:dyDescent="0.45">
      <c r="A9">
        <v>1.167</v>
      </c>
    </row>
    <row r="10" spans="1:18" x14ac:dyDescent="0.45">
      <c r="A10">
        <v>1.17</v>
      </c>
    </row>
    <row r="11" spans="1:18" x14ac:dyDescent="0.45">
      <c r="A11">
        <v>1.175</v>
      </c>
    </row>
    <row r="12" spans="1:18" x14ac:dyDescent="0.45">
      <c r="A12">
        <v>1.18</v>
      </c>
    </row>
    <row r="13" spans="1:18" x14ac:dyDescent="0.45">
      <c r="A13">
        <v>1.19</v>
      </c>
    </row>
    <row r="14" spans="1:18" x14ac:dyDescent="0.45">
      <c r="A14">
        <v>1.24</v>
      </c>
    </row>
    <row r="15" spans="1:18" x14ac:dyDescent="0.45">
      <c r="A15">
        <v>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5"/>
  <sheetViews>
    <sheetView workbookViewId="0">
      <selection activeCell="A6" sqref="A6:G11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36</v>
      </c>
      <c r="G1" t="s">
        <v>37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1" sqref="O1:P5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66.5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66.5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66.5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1" sqref="O1:P5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70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70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70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73.5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73.5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73.5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77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77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77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80.5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80.5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80.5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81.199999999999989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81.199999999999989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81.199999999999989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81.41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81.41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81.41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81.69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81.69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81.69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81.899999999999991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81.899999999999991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81.899999999999991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82.25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82.25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82.25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82.6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82.6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82.6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83.3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83.3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83.3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05C6-CEBA-4762-B2C2-BBDAACBF8BE1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86.8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86.8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86.8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90-1C3A-4A86-B3F9-D56C3F1F97BC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185.6</v>
      </c>
      <c r="P2">
        <f>[1]Factors!N2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86.8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-34.999999999999986</v>
      </c>
      <c r="B4">
        <f>Factors!G3</f>
        <v>60.621778264910709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86.8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-35.000000000000028</v>
      </c>
      <c r="B5">
        <f>Factors!G4</f>
        <v>-60.621778264910688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86.8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2020-01-14T12:26:15Z</dcterms:modified>
</cp:coreProperties>
</file>