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y Dick\Dropbox (WoodThilsted)\!E - Employees drive\SMH\Master Thesis\ScriptedOrcaFlex\TOWERThreeLineModel\InputFilesStatic_60_DEG\"/>
    </mc:Choice>
  </mc:AlternateContent>
  <xr:revisionPtr revIDLastSave="0" documentId="13_ncr:1_{57D8CC57-6801-4B1C-90AC-546B8874B39F}" xr6:coauthVersionLast="45" xr6:coauthVersionMax="45" xr10:uidLastSave="{00000000-0000-0000-0000-000000000000}"/>
  <bookViews>
    <workbookView xWindow="743" yWindow="2115" windowWidth="26145" windowHeight="13485" tabRatio="879" activeTab="1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2" r:id="rId5"/>
    <sheet name="LinesBC_Sheet2" sheetId="4" r:id="rId6"/>
    <sheet name="LinesBC_Sheet3" sheetId="5" r:id="rId7"/>
    <sheet name="LinesBC_Sheet4" sheetId="6" r:id="rId8"/>
    <sheet name="LinesBC_Sheet5" sheetId="7" r:id="rId9"/>
    <sheet name="LinesBC_Sheet6" sheetId="8" r:id="rId10"/>
    <sheet name="LinesBC_Sheet7" sheetId="9" r:id="rId11"/>
    <sheet name="LinesBC_Sheet8" sheetId="13" r:id="rId12"/>
    <sheet name="LinesBC_Sheet9" sheetId="14" r:id="rId13"/>
    <sheet name="LinesBC_Sheet10" sheetId="15" r:id="rId14"/>
    <sheet name="LinesBC_Sheet11" sheetId="16" r:id="rId15"/>
    <sheet name="LinesBC_Sheet12" sheetId="17" r:id="rId16"/>
    <sheet name="LinesBC_Sheet13" sheetId="18" r:id="rId17"/>
    <sheet name="LinesBC_Sheet14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9" l="1"/>
  <c r="I2" i="19"/>
  <c r="O2" i="19" s="1"/>
  <c r="F2" i="19"/>
  <c r="P2" i="18"/>
  <c r="I2" i="18"/>
  <c r="O2" i="18" s="1"/>
  <c r="F2" i="18"/>
  <c r="P2" i="17"/>
  <c r="I2" i="17"/>
  <c r="O2" i="17" s="1"/>
  <c r="F2" i="17"/>
  <c r="P2" i="16"/>
  <c r="I2" i="16"/>
  <c r="O2" i="16" s="1"/>
  <c r="F2" i="16"/>
  <c r="P2" i="15"/>
  <c r="I2" i="15"/>
  <c r="O2" i="15" s="1"/>
  <c r="F2" i="15"/>
  <c r="P2" i="14"/>
  <c r="I2" i="14"/>
  <c r="O2" i="14" s="1"/>
  <c r="F2" i="14"/>
  <c r="P2" i="13"/>
  <c r="I2" i="13"/>
  <c r="O2" i="13" s="1"/>
  <c r="F2" i="13"/>
  <c r="P2" i="9"/>
  <c r="I2" i="9"/>
  <c r="O2" i="9" s="1"/>
  <c r="F2" i="9"/>
  <c r="P2" i="8"/>
  <c r="I2" i="8"/>
  <c r="O2" i="8" s="1"/>
  <c r="F2" i="8"/>
  <c r="P2" i="7"/>
  <c r="I2" i="7"/>
  <c r="O2" i="7" s="1"/>
  <c r="F2" i="7"/>
  <c r="P2" i="6"/>
  <c r="I2" i="6"/>
  <c r="O2" i="6" s="1"/>
  <c r="F2" i="6"/>
  <c r="P2" i="5"/>
  <c r="I2" i="5"/>
  <c r="O2" i="5" s="1"/>
  <c r="F2" i="5"/>
  <c r="P2" i="4"/>
  <c r="I2" i="4"/>
  <c r="O2" i="4" s="1"/>
  <c r="F2" i="4"/>
  <c r="P2" i="2"/>
  <c r="O2" i="2"/>
  <c r="I2" i="2"/>
  <c r="F2" i="2"/>
  <c r="J2" i="12" l="1"/>
  <c r="D3" i="12"/>
  <c r="I2" i="12" l="1"/>
  <c r="K2" i="12"/>
  <c r="D4" i="12"/>
  <c r="G4" i="12" l="1"/>
  <c r="F4" i="12"/>
  <c r="G3" i="12"/>
  <c r="F3" i="12"/>
  <c r="G2" i="12"/>
  <c r="F2" i="12"/>
  <c r="A4" i="18" l="1"/>
  <c r="A4" i="19"/>
  <c r="A4" i="14"/>
  <c r="A4" i="17"/>
  <c r="A4" i="15"/>
  <c r="A4" i="16"/>
  <c r="A4" i="13"/>
  <c r="B3" i="18"/>
  <c r="B3" i="19"/>
  <c r="B3" i="17"/>
  <c r="B3" i="14"/>
  <c r="B3" i="15"/>
  <c r="B3" i="16"/>
  <c r="B3" i="13"/>
  <c r="A5" i="19"/>
  <c r="A5" i="18"/>
  <c r="A5" i="15"/>
  <c r="A5" i="16"/>
  <c r="A5" i="17"/>
  <c r="A5" i="14"/>
  <c r="A5" i="13"/>
  <c r="A3" i="19"/>
  <c r="A3" i="18"/>
  <c r="A3" i="15"/>
  <c r="A3" i="17"/>
  <c r="A3" i="16"/>
  <c r="A3" i="14"/>
  <c r="A3" i="13"/>
  <c r="B4" i="19"/>
  <c r="B4" i="18"/>
  <c r="B4" i="17"/>
  <c r="B4" i="15"/>
  <c r="B4" i="14"/>
  <c r="B4" i="16"/>
  <c r="B4" i="13"/>
  <c r="B5" i="18"/>
  <c r="B5" i="19"/>
  <c r="B5" i="17"/>
  <c r="B5" i="16"/>
  <c r="B5" i="15"/>
  <c r="B5" i="14"/>
  <c r="B5" i="13"/>
  <c r="B4" i="2"/>
  <c r="B4" i="5"/>
  <c r="B4" i="8"/>
  <c r="B4" i="6"/>
  <c r="B4" i="4"/>
  <c r="B4" i="9"/>
  <c r="B4" i="7"/>
  <c r="A5" i="2"/>
  <c r="A5" i="9"/>
  <c r="A5" i="5"/>
  <c r="A5" i="8"/>
  <c r="A5" i="6"/>
  <c r="A5" i="4"/>
  <c r="A5" i="7"/>
  <c r="B5" i="2"/>
  <c r="B5" i="7"/>
  <c r="B5" i="8"/>
  <c r="B5" i="6"/>
  <c r="B5" i="4"/>
  <c r="B5" i="9"/>
  <c r="B5" i="5"/>
  <c r="A3" i="2"/>
  <c r="A3" i="7"/>
  <c r="A3" i="5"/>
  <c r="A3" i="9"/>
  <c r="A3" i="8"/>
  <c r="A3" i="6"/>
  <c r="A3" i="4"/>
  <c r="A4" i="2"/>
  <c r="A4" i="5"/>
  <c r="A4" i="8"/>
  <c r="A4" i="6"/>
  <c r="A4" i="4"/>
  <c r="A4" i="9"/>
  <c r="A4" i="7"/>
  <c r="B3" i="2"/>
  <c r="B3" i="7"/>
  <c r="B3" i="6"/>
  <c r="B3" i="4"/>
  <c r="B3" i="9"/>
  <c r="B3" i="8"/>
  <c r="B3" i="5"/>
  <c r="I4" i="13" l="1"/>
  <c r="I5" i="13"/>
  <c r="I3" i="13"/>
  <c r="I3" i="14"/>
  <c r="I5" i="14"/>
  <c r="I4" i="14"/>
  <c r="I5" i="16"/>
  <c r="I3" i="16"/>
  <c r="I4" i="16"/>
  <c r="I5" i="17"/>
  <c r="I4" i="17"/>
  <c r="I3" i="17"/>
  <c r="I4" i="15"/>
  <c r="I3" i="15"/>
  <c r="I5" i="15"/>
  <c r="I5" i="18"/>
  <c r="I4" i="18"/>
  <c r="I3" i="18"/>
  <c r="I5" i="19"/>
  <c r="I4" i="19"/>
  <c r="I3" i="19"/>
  <c r="I3" i="8"/>
  <c r="I4" i="8"/>
  <c r="I5" i="8"/>
  <c r="I3" i="9"/>
  <c r="I5" i="9"/>
  <c r="I4" i="9"/>
  <c r="I3" i="5"/>
  <c r="I4" i="5"/>
  <c r="I5" i="5"/>
  <c r="I5" i="7"/>
  <c r="I3" i="7"/>
  <c r="I4" i="7"/>
  <c r="I5" i="4"/>
  <c r="I3" i="4"/>
  <c r="I4" i="4"/>
  <c r="I5" i="2"/>
  <c r="I4" i="2"/>
  <c r="I3" i="2"/>
  <c r="I5" i="6"/>
  <c r="I3" i="6"/>
  <c r="I4" i="6"/>
</calcChain>
</file>

<file path=xl/sharedStrings.xml><?xml version="1.0" encoding="utf-8"?>
<sst xmlns="http://schemas.openxmlformats.org/spreadsheetml/2006/main" count="439" uniqueCount="56">
  <si>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</si>
  <si>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</si>
  <si>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</si>
  <si>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</si>
  <si>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</si>
  <si>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</si>
  <si>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</si>
  <si>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</si>
  <si>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</si>
  <si>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</si>
  <si>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</si>
  <si>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</si>
  <si>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</si>
  <si>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</si>
  <si>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</si>
  <si>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</si>
  <si>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</si>
  <si>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</si>
  <si>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</si>
  <si>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</si>
  <si>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</si>
  <si>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</si>
  <si>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</si>
  <si>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</si>
  <si>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</si>
  <si>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</si>
  <si>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</si>
  <si>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</si>
  <si>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</si>
  <si>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</si>
  <si>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</si>
  <si>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</si>
  <si>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</si>
  <si>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</si>
  <si>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</si>
  <si>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</si>
  <si>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PipeOuterDiameter</t>
  </si>
  <si>
    <t>PipeWallThickness</t>
  </si>
  <si>
    <t>Chain 1</t>
  </si>
  <si>
    <t>Length Factor</t>
  </si>
  <si>
    <t>h</t>
  </si>
  <si>
    <t>Cable attachment angle</t>
  </si>
  <si>
    <t>L</t>
  </si>
  <si>
    <t>AppliedForceY</t>
  </si>
  <si>
    <t>BoxX</t>
  </si>
  <si>
    <t>BoxY</t>
  </si>
  <si>
    <t>IncludeSeabedFrictionInStatics</t>
  </si>
  <si>
    <t>No</t>
  </si>
  <si>
    <t>Buoys_3D</t>
  </si>
  <si>
    <t>buoy1</t>
  </si>
  <si>
    <t>nothing</t>
  </si>
  <si>
    <t>Nacelle weight [t]</t>
  </si>
  <si>
    <t>InitialZ</t>
  </si>
  <si>
    <t>Mass</t>
  </si>
  <si>
    <t>Tower height [m]</t>
  </si>
  <si>
    <t>Waterdepth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</si>
</sst>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5"/>
  <sheetViews>
    <sheetView workbookViewId="0">
      <selection activeCell="A6" sqref="A6:A8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3B61-4C6F-46E6-98B1-89DD5CBB5669}">
  <dimension ref="A1:A5"/>
  <sheetViews>
    <sheetView tabSelected="1" workbookViewId="0">
      <selection activeCell="D25" sqref="D25"/>
    </sheetView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  <row r="3" spans="1:1" x14ac:dyDescent="0.45">
      <c r="A3" t="s">
        <v>50</v>
      </c>
    </row>
    <row r="4" spans="1:1" x14ac:dyDescent="0.45">
      <c r="A4" t="s">
        <v>50</v>
      </c>
    </row>
    <row r="5" spans="1:1" x14ac:dyDescent="0.45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N15"/>
  <sheetViews>
    <sheetView workbookViewId="0">
      <selection activeCell="L1" sqref="L1:N2"/>
    </sheetView>
  </sheetViews>
  <sheetFormatPr defaultRowHeight="14.25" x14ac:dyDescent="0.45"/>
  <cols>
    <col min="1" max="1" width="12.265625" customWidth="1"/>
    <col min="9" max="9" width="20.9296875" customWidth="1"/>
  </cols>
  <sheetData>
    <row r="1" spans="1:14" x14ac:dyDescent="0.45">
      <c r="A1" t="s">
        <v>39</v>
      </c>
      <c r="D1" t="s">
        <v>32</v>
      </c>
      <c r="E1" t="s">
        <v>31</v>
      </c>
      <c r="F1" t="s">
        <v>29</v>
      </c>
      <c r="G1" t="s">
        <v>30</v>
      </c>
      <c r="I1" t="s">
        <v>41</v>
      </c>
      <c r="J1" t="s">
        <v>40</v>
      </c>
      <c r="K1" t="s">
        <v>42</v>
      </c>
      <c r="L1" t="s">
        <v>54</v>
      </c>
      <c r="M1" t="s">
        <v>55</v>
      </c>
      <c r="N1" t="s">
        <v>51</v>
      </c>
    </row>
    <row r="2" spans="1:14" x14ac:dyDescent="0.45">
      <c r="A2">
        <v>0.95</v>
      </c>
      <c r="C2" t="s">
        <v>38</v>
      </c>
      <c r="D2">
        <v>25</v>
      </c>
      <c r="E2">
        <v>0</v>
      </c>
      <c r="F2">
        <f t="shared" ref="F2:F4" si="0">D2*COS(E2*(PI()/180))</f>
        <v>25</v>
      </c>
      <c r="G2">
        <f t="shared" ref="G2:G4" si="1">D2*SIN(E2*(PI()/180))</f>
        <v>0</v>
      </c>
      <c r="I2">
        <f>ATAN((D2/J2))*(180/PI())</f>
        <v>30.173520029644333</v>
      </c>
      <c r="J2">
        <f>LinesBC_Sheet1!F3</f>
        <v>43</v>
      </c>
      <c r="K2" s="5">
        <f>SQRT(D2^2+J2^2)</f>
        <v>49.739320461783549</v>
      </c>
      <c r="L2">
        <v>137</v>
      </c>
      <c r="M2">
        <v>50</v>
      </c>
      <c r="N2">
        <v>800</v>
      </c>
    </row>
    <row r="3" spans="1:14" x14ac:dyDescent="0.45">
      <c r="A3">
        <v>1.5</v>
      </c>
      <c r="C3" t="s">
        <v>33</v>
      </c>
      <c r="D3">
        <f>D2</f>
        <v>25</v>
      </c>
      <c r="E3">
        <v>120</v>
      </c>
      <c r="F3">
        <f t="shared" si="0"/>
        <v>-12.499999999999995</v>
      </c>
      <c r="G3">
        <f t="shared" si="1"/>
        <v>21.650635094610969</v>
      </c>
    </row>
    <row r="4" spans="1:14" x14ac:dyDescent="0.45">
      <c r="A4">
        <v>1.6</v>
      </c>
      <c r="C4" t="s">
        <v>34</v>
      </c>
      <c r="D4">
        <f>D2</f>
        <v>25</v>
      </c>
      <c r="E4">
        <v>240</v>
      </c>
      <c r="F4">
        <f t="shared" si="0"/>
        <v>-12.500000000000011</v>
      </c>
      <c r="G4">
        <f t="shared" si="1"/>
        <v>-21.650635094610958</v>
      </c>
    </row>
    <row r="5" spans="1:14" x14ac:dyDescent="0.45">
      <c r="A5">
        <v>1.7</v>
      </c>
      <c r="G5" s="4"/>
    </row>
    <row r="6" spans="1:14" x14ac:dyDescent="0.45">
      <c r="A6">
        <v>1.8</v>
      </c>
    </row>
    <row r="7" spans="1:14" x14ac:dyDescent="0.45">
      <c r="A7">
        <v>1.9</v>
      </c>
    </row>
    <row r="8" spans="1:14" x14ac:dyDescent="0.45">
      <c r="A8">
        <v>1.96</v>
      </c>
    </row>
    <row r="9" spans="1:14" x14ac:dyDescent="0.45">
      <c r="A9">
        <v>1.9710000000000001</v>
      </c>
    </row>
    <row r="10" spans="1:14" x14ac:dyDescent="0.45">
      <c r="A10">
        <v>1.98</v>
      </c>
    </row>
    <row r="11" spans="1:14" x14ac:dyDescent="0.45">
      <c r="A11">
        <v>1.9850000000000001</v>
      </c>
    </row>
    <row r="12" spans="1:14" x14ac:dyDescent="0.45">
      <c r="A12">
        <v>1.99</v>
      </c>
    </row>
    <row r="13" spans="1:14" x14ac:dyDescent="0.45">
      <c r="A13">
        <v>1.9950000000000001</v>
      </c>
    </row>
    <row r="14" spans="1:14" x14ac:dyDescent="0.45">
      <c r="A14">
        <v>2.1</v>
      </c>
    </row>
    <row r="15" spans="1:14" x14ac:dyDescent="0.45">
      <c r="A15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5"/>
  <sheetViews>
    <sheetView workbookViewId="0">
      <selection activeCell="A6" sqref="A6:G10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36</v>
      </c>
      <c r="G1" t="s">
        <v>37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5C-62DE-48AD-8B07-D5B22646AC7B}">
  <dimension ref="A1:S16"/>
  <sheetViews>
    <sheetView workbookViewId="0">
      <selection sqref="A1:P2"/>
    </sheetView>
  </sheetViews>
  <sheetFormatPr defaultRowHeight="14.25" x14ac:dyDescent="0.45"/>
  <cols>
    <col min="1" max="1" width="8.06640625" customWidth="1"/>
    <col min="2" max="2" width="7.06640625" customWidth="1"/>
    <col min="3" max="3" width="5.53125" customWidth="1"/>
    <col min="4" max="4" width="9.1328125" customWidth="1"/>
    <col min="6" max="6" width="8.1328125" customWidth="1"/>
    <col min="7" max="7" width="10.1328125" customWidth="1"/>
    <col min="8" max="8" width="8.59765625" customWidth="1"/>
    <col min="9" max="9" width="5.796875" customWidth="1"/>
    <col min="10" max="10" width="9.73046875" customWidth="1"/>
    <col min="11" max="11" width="13.46484375" customWidth="1"/>
    <col min="12" max="12" width="13.265625" customWidth="1"/>
    <col min="13" max="13" width="9.3984375" customWidth="1"/>
    <col min="14" max="14" width="9.73046875" customWidth="1"/>
    <col min="15" max="15" width="9.3984375" customWidth="1"/>
    <col min="17" max="17" width="11.9296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(Factors!$A$2)*$A$3</f>
        <v>23.75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(Factors!$A$2)*$A$3</f>
        <v>23.75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(Factors!$A$2)*$A$3</f>
        <v>23.75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1" spans="1:19" x14ac:dyDescent="0.45">
      <c r="G11" s="1"/>
      <c r="H11" s="1"/>
      <c r="K11" s="1"/>
      <c r="L11" s="1"/>
    </row>
    <row r="12" spans="1:19" x14ac:dyDescent="0.45">
      <c r="G12" s="1"/>
      <c r="H12" s="1"/>
    </row>
    <row r="15" spans="1:19" x14ac:dyDescent="0.45">
      <c r="S15" s="4"/>
    </row>
    <row r="16" spans="1:19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7FA-8E84-4C15-93F1-D15892B7C05D}">
  <dimension ref="A1:S15"/>
  <sheetViews>
    <sheetView workbookViewId="0">
      <selection sqref="A1:P2"/>
    </sheetView>
  </sheetViews>
  <sheetFormatPr defaultRowHeight="14.25" x14ac:dyDescent="0.45"/>
  <cols>
    <col min="1" max="1" width="7.3984375" customWidth="1"/>
    <col min="2" max="2" width="6.06640625" customWidth="1"/>
    <col min="3" max="3" width="5.9296875" customWidth="1"/>
    <col min="9" max="9" width="6.19921875" customWidth="1"/>
    <col min="11" max="11" width="12" customWidth="1"/>
    <col min="12" max="12" width="14.8632812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(Factors!$A$3)*$A$3</f>
        <v>37.5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(Factors!$A$3)*$A$3</f>
        <v>37.5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(Factors!$A$3)*$A$3</f>
        <v>37.5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5" spans="1:19" x14ac:dyDescent="0.45">
      <c r="S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B9D-A6B8-40DC-838B-40E068523D4A}">
  <dimension ref="A1:S15"/>
  <sheetViews>
    <sheetView workbookViewId="0">
      <selection sqref="A1:P2"/>
    </sheetView>
  </sheetViews>
  <sheetFormatPr defaultRowHeight="14.25" x14ac:dyDescent="0.45"/>
  <cols>
    <col min="12" max="12" width="14.39843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(Factors!$A$4)*$A$3</f>
        <v>40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(Factors!$A$4)*$A$3</f>
        <v>40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(Factors!$A$4)*$A$3</f>
        <v>40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A49-216F-41EA-9318-0AA584319A4A}">
  <dimension ref="A1:S15"/>
  <sheetViews>
    <sheetView workbookViewId="0">
      <selection sqref="A1:P2"/>
    </sheetView>
  </sheetViews>
  <sheetFormatPr defaultRowHeight="14.25" x14ac:dyDescent="0.45"/>
  <cols>
    <col min="12" max="12" width="15.0664062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(Factors!$A$5)*$A$3</f>
        <v>42.5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(Factors!$A$5)*$A$3</f>
        <v>42.5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(Factors!$A$5)*$A$3</f>
        <v>42.5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4F6-03C1-4265-81B4-2721C2345903}">
  <dimension ref="A1:S15"/>
  <sheetViews>
    <sheetView workbookViewId="0">
      <selection sqref="A1:P2"/>
    </sheetView>
  </sheetViews>
  <sheetFormatPr defaultRowHeight="14.25" x14ac:dyDescent="0.45"/>
  <cols>
    <col min="12" max="12" width="13.5976562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(Factors!$A$6)*$A$3</f>
        <v>45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(Factors!$A$6)*$A$3</f>
        <v>45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(Factors!$A$6)*$A$3</f>
        <v>45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B47-706E-4B93-97A4-01F0C46D0AF2}">
  <dimension ref="A1:S15"/>
  <sheetViews>
    <sheetView workbookViewId="0">
      <selection sqref="A1:P2"/>
    </sheetView>
  </sheetViews>
  <sheetFormatPr defaultRowHeight="14.25" x14ac:dyDescent="0.45"/>
  <cols>
    <col min="12" max="12" width="13.39843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(Factors!$A$7)*$A$3</f>
        <v>47.5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(Factors!$A$7)*$A$3</f>
        <v>47.5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(Factors!$A$7)*$A$3</f>
        <v>47.5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EA9-D9B3-453B-8001-24FCC93B30F7}">
  <dimension ref="A1:S15"/>
  <sheetViews>
    <sheetView workbookViewId="0">
      <selection sqref="A1:P2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(Factors!$A$8)*$A$3</f>
        <v>49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(Factors!$A$8)*$A$3</f>
        <v>49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(Factors!$A$8)*$A$3</f>
        <v>49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A02-1AC1-4CBB-8739-CBA1361D95FD}">
  <dimension ref="A1:S15"/>
  <sheetViews>
    <sheetView workbookViewId="0">
      <selection sqref="A1:P2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(Factors!$A$9)*$A$3</f>
        <v>49.275000000000006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(Factors!$A$9)*$A$3</f>
        <v>49.275000000000006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(Factors!$A$9)*$A$3</f>
        <v>49.275000000000006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workbookViewId="0">
      <selection sqref="A1:P2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49.5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49.5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49.5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AE0-738A-44F4-9848-4F161A81E533}">
  <dimension ref="A1:S15"/>
  <sheetViews>
    <sheetView workbookViewId="0">
      <selection sqref="A1:P2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(Factors!$A$11)*$A$3</f>
        <v>49.625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(Factors!$A$11)*$A$3</f>
        <v>49.625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(Factors!$A$11)*$A$3</f>
        <v>49.625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workbookViewId="0">
      <selection sqref="A1:P2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49.75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49.75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49.75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0D6-679C-412C-948E-EAEBD803572C}">
  <dimension ref="A1:S15"/>
  <sheetViews>
    <sheetView workbookViewId="0">
      <selection sqref="A1:P2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(Factors!$A$13)*$A$3</f>
        <v>49.875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(Factors!$A$13)*$A$3</f>
        <v>49.875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(Factors!$A$13)*$A$3</f>
        <v>49.875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CB66-6375-4964-B3FF-DE511A8800D2}">
  <dimension ref="A1:S15"/>
  <sheetViews>
    <sheetView workbookViewId="0">
      <selection activeCell="K10" sqref="K10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(Factors!$A$14)*$A$3</f>
        <v>52.5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(Factors!$A$14)*$A$3</f>
        <v>52.5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(Factors!$A$14)*$A$3</f>
        <v>52.5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BFF4-33B9-4922-A2B9-0C2DE025CC41}">
  <dimension ref="A1:S15"/>
  <sheetViews>
    <sheetView workbookViewId="0">
      <selection sqref="A1:P2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52</v>
      </c>
      <c r="P1" t="s">
        <v>53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(Factors!$A$15)*$A$3</f>
        <v>52.5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(Factors!$A$15)*$A$3</f>
        <v>52.5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(Factors!$A$15)*$A$3</f>
        <v>52.5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Lines_Sheet</vt:lpstr>
      <vt:lpstr>Buoys_Sheet</vt:lpstr>
      <vt:lpstr>Factors</vt:lpstr>
      <vt:lpstr>LineTypeName_Sheet</vt:lpstr>
      <vt:lpstr>LinesBC_Sheet1</vt:lpstr>
      <vt:lpstr>LinesBC_Sheet2</vt:lpstr>
      <vt:lpstr>LinesBC_Sheet3</vt:lpstr>
      <vt:lpstr>LinesBC_Sheet4</vt:lpstr>
      <vt:lpstr>LinesBC_Sheet5</vt:lpstr>
      <vt:lpstr>LinesBC_Sheet6</vt:lpstr>
      <vt:lpstr>LinesBC_Sheet7</vt:lpstr>
      <vt:lpstr>LinesBC_Sheet8</vt:lpstr>
      <vt:lpstr>LinesBC_Sheet9</vt:lpstr>
      <vt:lpstr>LinesBC_Sheet10</vt:lpstr>
      <vt:lpstr>LinesBC_Sheet11</vt:lpstr>
      <vt:lpstr>LinesBC_Sheet12</vt:lpstr>
      <vt:lpstr>LinesBC_Sheet13</vt:lpstr>
      <vt:lpstr>LinesBC_Sheet14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2020-01-06T09:15:18Z</dcterms:modified>
</cp:coreProperties>
</file>