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codeName="ThisWorkbook"/>
  <mc:AlternateContent xmlns:mc="http://schemas.openxmlformats.org/markup-compatibility/2006">
    <mc:Choice Requires="x15">
      <x15ac:absPath xmlns:x15ac="http://schemas.microsoft.com/office/spreadsheetml/2010/11/ac" url="C:\Users\Simon\Desktop\Projekt3-2020\"/>
    </mc:Choice>
  </mc:AlternateContent>
  <xr:revisionPtr revIDLastSave="0" documentId="13_ncr:1_{ED2D0B0B-47CD-4C2D-88D6-87707C60A299}" xr6:coauthVersionLast="45" xr6:coauthVersionMax="45" xr10:uidLastSave="{00000000-0000-0000-0000-000000000000}"/>
  <bookViews>
    <workbookView xWindow="-120" yWindow="-120" windowWidth="29040" windowHeight="15840" activeTab="1" xr2:uid="{00000000-000D-0000-FFFF-FFFF00000000}"/>
  </bookViews>
  <sheets>
    <sheet name="GanttChart" sheetId="9" r:id="rId1"/>
    <sheet name="Anden version" sheetId="10" r:id="rId2"/>
  </sheets>
  <definedNames>
    <definedName name="prevWBS" localSheetId="0">GanttChart!$A1048576</definedName>
    <definedName name="_xlnm.Print_Area" localSheetId="0">GanttChart!$A$1:$BN$30</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2" i="9" l="1"/>
  <c r="F24" i="9" l="1"/>
  <c r="F9" i="9"/>
  <c r="F23" i="9"/>
  <c r="F21" i="9"/>
  <c r="I21" i="9" s="1"/>
  <c r="F8" i="9" l="1"/>
  <c r="I8" i="9" s="1"/>
  <c r="F25" i="9"/>
  <c r="I25" i="9" s="1"/>
  <c r="F16" i="9"/>
  <c r="I16" i="9" s="1"/>
  <c r="F12" i="9" l="1"/>
  <c r="K6" i="9"/>
  <c r="F15" i="9" l="1"/>
  <c r="I15" i="9" s="1"/>
  <c r="F10" i="9"/>
  <c r="I10" i="9" s="1"/>
  <c r="K7" i="9"/>
  <c r="K4" i="9"/>
  <c r="A8" i="9"/>
  <c r="F13" i="9" l="1"/>
  <c r="I13" i="9" s="1"/>
  <c r="F14" i="9" l="1"/>
  <c r="I14" i="9" s="1"/>
  <c r="L6" i="9" l="1"/>
  <c r="F18" i="9" l="1"/>
  <c r="I18" i="9" s="1"/>
  <c r="F17" i="9"/>
  <c r="I17" i="9" s="1"/>
  <c r="F27" i="9"/>
  <c r="I27" i="9" s="1"/>
  <c r="F26" i="9"/>
  <c r="I26" i="9" s="1"/>
  <c r="M6" i="9"/>
  <c r="F28" i="9"/>
  <c r="I28" i="9" s="1"/>
  <c r="N6" i="9" l="1"/>
  <c r="F29" i="9" l="1"/>
  <c r="I29" i="9" s="1"/>
  <c r="O6" i="9"/>
  <c r="K5" i="9"/>
  <c r="F30" i="9" l="1"/>
  <c r="I30" i="9" s="1"/>
  <c r="F11" i="9"/>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s="1"/>
  <c r="A15" i="9" s="1"/>
  <c r="A16" i="9" s="1"/>
  <c r="A17" i="9" s="1"/>
  <c r="A18" i="9" s="1"/>
  <c r="A19" i="9" l="1"/>
  <c r="A20" i="9" s="1"/>
  <c r="A21" i="9" l="1"/>
  <c r="A23" i="9" s="1"/>
  <c r="A25" i="9" s="1"/>
  <c r="A26" i="9" s="1"/>
  <c r="A27" i="9" s="1"/>
  <c r="A28" i="9" s="1"/>
  <c r="A29" i="9" s="1"/>
  <c r="A30" i="9" s="1"/>
  <c r="F19" i="9"/>
  <c r="I19" i="9" l="1"/>
  <c r="F20" i="9"/>
  <c r="I20" i="9" l="1"/>
  <c r="I23"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<sst xmlns="http://schemas.openxmlformats.org/spreadsheetml/2006/main" count="83" uniqueCount="61">
  <si>
    <t>WBS</t>
  </si>
  <si>
    <t>TASK</t>
  </si>
  <si>
    <t>LEAD</t>
  </si>
  <si>
    <t>START</t>
  </si>
  <si>
    <t>END</t>
  </si>
  <si>
    <t>DAYS</t>
  </si>
  <si>
    <t>% DONE</t>
  </si>
  <si>
    <t>WORK DAYS</t>
  </si>
  <si>
    <t>PREDECESSOR</t>
  </si>
  <si>
    <t xml:space="preserve">Display Week </t>
  </si>
  <si>
    <t xml:space="preserve">Project Start Date </t>
  </si>
  <si>
    <t xml:space="preserve">Project Lead </t>
  </si>
  <si>
    <t>Simon</t>
  </si>
  <si>
    <t>Projekt dokumenter</t>
  </si>
  <si>
    <t>Risk Assessment</t>
  </si>
  <si>
    <t>Kravspecifikation</t>
  </si>
  <si>
    <t>Beertress project schedule</t>
  </si>
  <si>
    <t>Gruppe 8</t>
  </si>
  <si>
    <t>Systemarkitektur</t>
  </si>
  <si>
    <t>Projekt phaser</t>
  </si>
  <si>
    <t>Projekt creation</t>
  </si>
  <si>
    <t>Initial Development</t>
  </si>
  <si>
    <t>Development</t>
  </si>
  <si>
    <t>Modultest</t>
  </si>
  <si>
    <t>Integrationstest</t>
  </si>
  <si>
    <t>Project Closure</t>
  </si>
  <si>
    <t>Projektformulering</t>
  </si>
  <si>
    <t>Accepttestspecifikation</t>
  </si>
  <si>
    <t>HW Arkitektur/Design</t>
  </si>
  <si>
    <t>SW Arkitektur/Design</t>
  </si>
  <si>
    <t>2.6</t>
  </si>
  <si>
    <t>Implementation</t>
  </si>
  <si>
    <t>Rapport dokumenter</t>
  </si>
  <si>
    <t>Tidsplan</t>
  </si>
  <si>
    <t>Logbog</t>
  </si>
  <si>
    <t>Referencer</t>
  </si>
  <si>
    <t>2.8</t>
  </si>
  <si>
    <t>Processrapport</t>
  </si>
  <si>
    <t>Test</t>
  </si>
  <si>
    <t>Fase/uge</t>
  </si>
  <si>
    <t>Udarbejdes</t>
  </si>
  <si>
    <t>Deadline</t>
  </si>
  <si>
    <t>7sep-13sep</t>
  </si>
  <si>
    <t>31aug-6aug</t>
  </si>
  <si>
    <t>14 - 20</t>
  </si>
  <si>
    <t>21-27</t>
  </si>
  <si>
    <t>oktob</t>
  </si>
  <si>
    <t>28-&gt;04</t>
  </si>
  <si>
    <t>05-&gt;11</t>
  </si>
  <si>
    <t>12-&gt;18</t>
  </si>
  <si>
    <t>19-&gt;25</t>
  </si>
  <si>
    <t>26-&gt;01</t>
  </si>
  <si>
    <t>Nov</t>
  </si>
  <si>
    <t>02-&gt;08</t>
  </si>
  <si>
    <t>09-&gt;15</t>
  </si>
  <si>
    <t>16-&gt;22</t>
  </si>
  <si>
    <t>23-&gt;29</t>
  </si>
  <si>
    <t>30-&gt;06</t>
  </si>
  <si>
    <t>07-&gt;13</t>
  </si>
  <si>
    <t>Dec</t>
  </si>
  <si>
    <t>14-&gt;20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</si>
</sst>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56"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b/>
      <i/>
      <sz val="11"/>
      <color theme="1"/>
      <name val="Calibri"/>
    </font>
    <font>
      <b/>
      <i/>
      <sz val="11"/>
      <color rgb="FF000000"/>
      <name val="Calibri"/>
    </font>
    <font>
      <sz val="11"/>
      <color theme="1"/>
      <name val="Calibri"/>
    </font>
    <font>
      <sz val="11"/>
      <name val="Arial"/>
      <family val="2"/>
    </font>
    <font>
      <sz val="11"/>
      <name val="Calibri"/>
      <family val="2"/>
    </font>
    <font>
      <sz val="11"/>
      <color rgb="FFFF0000"/>
      <name val="Calibri"/>
    </font>
    <font>
      <sz val="11"/>
      <color theme="0"/>
      <name val="Calibri"/>
      <family val="2"/>
    </font>
    <font>
      <b/>
      <i/>
      <sz val="11"/>
      <color rgb="FF000000"/>
      <name val="Calibri"/>
      <family val="2"/>
    </font>
    <font>
      <sz val="11"/>
      <color rgb="FFFF0000"/>
      <name val="Calibri"/>
      <family val="2"/>
    </font>
    <font>
      <b/>
      <sz val="9"/>
      <name val="Arial"/>
      <family val="2"/>
      <scheme val="minor"/>
    </font>
    <font>
      <b/>
      <sz val="11"/>
      <color theme="1"/>
      <name val="Calibri"/>
      <family val="2"/>
    </font>
    <font>
      <b/>
      <sz val="10"/>
      <name val="Arial"/>
      <family val="2"/>
    </font>
  </fonts>
  <fills count="32">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4"/>
        <bgColor indexed="64"/>
      </patternFill>
    </fill>
    <fill>
      <patternFill patternType="solid">
        <fgColor rgb="FFFFFF00"/>
        <bgColor indexed="64"/>
      </patternFill>
    </fill>
    <fill>
      <patternFill patternType="solid">
        <fgColor theme="0"/>
        <bgColor theme="0"/>
      </patternFill>
    </fill>
    <fill>
      <patternFill patternType="solid">
        <fgColor rgb="FFFFFFFF"/>
        <bgColor indexed="64"/>
      </patternFill>
    </fill>
    <fill>
      <patternFill patternType="solid">
        <fgColor theme="4"/>
        <bgColor rgb="FF00FF00"/>
      </patternFill>
    </fill>
    <fill>
      <patternFill patternType="solid">
        <fgColor rgb="FFFFFF00"/>
        <bgColor rgb="FFFFFF00"/>
      </patternFill>
    </fill>
    <fill>
      <patternFill patternType="solid">
        <fgColor theme="0"/>
        <bgColor indexed="64"/>
      </patternFill>
    </fill>
    <fill>
      <patternFill patternType="solid">
        <fgColor theme="0" tint="-0.249977111117893"/>
        <bgColor indexed="64"/>
      </patternFill>
    </fill>
  </fills>
  <borders count="4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style="thin">
        <color indexed="64"/>
      </left>
      <right/>
      <top style="thin">
        <color indexed="64"/>
      </top>
      <bottom style="thin">
        <color indexed="64"/>
      </bottom>
      <diagonal/>
    </border>
    <border>
      <left style="thin">
        <color indexed="64"/>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style="thin">
        <color indexed="64"/>
      </left>
      <right style="thin">
        <color rgb="FF000000"/>
      </right>
      <top style="thin">
        <color rgb="FF000000"/>
      </top>
      <bottom style="thin">
        <color indexed="64"/>
      </bottom>
      <diagonal/>
    </border>
    <border>
      <left style="thin">
        <color rgb="FF000000"/>
      </left>
      <right style="thin">
        <color indexed="64"/>
      </right>
      <top style="thin">
        <color rgb="FF000000"/>
      </top>
      <bottom style="thin">
        <color indexed="64"/>
      </bottom>
      <diagonal/>
    </border>
    <border>
      <left style="thin">
        <color rgb="FF000000"/>
      </left>
      <right/>
      <top style="thin">
        <color rgb="FF000000"/>
      </top>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right style="thin">
        <color indexed="64"/>
      </right>
      <top style="thin">
        <color rgb="FF000000"/>
      </top>
      <bottom style="thin">
        <color rgb="FF000000"/>
      </bottom>
      <diagonal/>
    </border>
    <border>
      <left/>
      <right style="thin">
        <color indexed="64"/>
      </right>
      <top style="thin">
        <color rgb="FF000000"/>
      </top>
      <bottom style="thin">
        <color indexed="64"/>
      </bottom>
      <diagonal/>
    </border>
    <border>
      <left style="thin">
        <color rgb="FF000000"/>
      </left>
      <right style="thin">
        <color indexed="64"/>
      </right>
      <top/>
      <bottom style="thin">
        <color rgb="FF000000"/>
      </bottom>
      <diagonal/>
    </border>
    <border>
      <left/>
      <right style="thin">
        <color indexed="64"/>
      </right>
      <top style="thin">
        <color rgb="FF000000"/>
      </top>
      <bottom/>
      <diagonal/>
    </border>
    <border>
      <left style="thin">
        <color rgb="FF000000"/>
      </left>
      <right/>
      <top/>
      <bottom/>
      <diagonal/>
    </border>
    <border>
      <left/>
      <right/>
      <top style="thin">
        <color rgb="FF000000"/>
      </top>
      <bottom/>
      <diagonal/>
    </border>
    <border>
      <left style="thin">
        <color rgb="FF000000"/>
      </left>
      <right style="thin">
        <color rgb="FF000000"/>
      </right>
      <top/>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172">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1" borderId="10" xfId="0" applyNumberFormat="1" applyFont="1" applyFill="1" applyBorder="1" applyAlignment="1" applyProtection="1">
      <alignment horizontal="left" vertical="center"/>
    </xf>
    <xf numFmtId="0" fontId="34" fillId="21" borderId="10" xfId="0" applyFont="1" applyFill="1" applyBorder="1" applyAlignment="1" applyProtection="1">
      <alignment vertical="center"/>
    </xf>
    <xf numFmtId="0" fontId="30" fillId="21" borderId="10" xfId="0" applyFont="1" applyFill="1" applyBorder="1" applyAlignment="1" applyProtection="1">
      <alignment vertical="center"/>
    </xf>
    <xf numFmtId="0" fontId="30" fillId="21" borderId="10" xfId="0" applyNumberFormat="1" applyFont="1" applyFill="1" applyBorder="1" applyAlignment="1" applyProtection="1">
      <alignment horizontal="center" vertical="center"/>
    </xf>
    <xf numFmtId="1" fontId="30" fillId="21" borderId="10" xfId="40" applyNumberFormat="1" applyFont="1" applyFill="1" applyBorder="1" applyAlignment="1" applyProtection="1">
      <alignment horizontal="center" vertical="center"/>
    </xf>
    <xf numFmtId="9" fontId="30" fillId="21" borderId="10" xfId="40" applyFont="1" applyFill="1" applyBorder="1" applyAlignment="1" applyProtection="1">
      <alignment horizontal="center" vertical="center"/>
    </xf>
    <xf numFmtId="1" fontId="30" fillId="21" borderId="10" xfId="0" applyNumberFormat="1" applyFont="1" applyFill="1" applyBorder="1" applyAlignment="1" applyProtection="1">
      <alignment horizontal="center"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5" fillId="23" borderId="11" xfId="0" applyNumberFormat="1" applyFont="1" applyFill="1" applyBorder="1" applyAlignment="1" applyProtection="1">
      <alignment horizontal="center" vertical="center"/>
    </xf>
    <xf numFmtId="9" fontId="35" fillId="23" borderId="11" xfId="40" applyFont="1" applyFill="1" applyBorder="1" applyAlignment="1" applyProtection="1">
      <alignment horizontal="center" vertical="center"/>
    </xf>
    <xf numFmtId="1" fontId="35"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34" fillId="21" borderId="13" xfId="0" applyNumberFormat="1" applyFont="1" applyFill="1" applyBorder="1" applyAlignment="1" applyProtection="1">
      <alignment horizontal="left" vertical="center"/>
    </xf>
    <xf numFmtId="0" fontId="34" fillId="21" borderId="13" xfId="0" applyFont="1" applyFill="1" applyBorder="1" applyAlignment="1" applyProtection="1">
      <alignment vertical="center"/>
    </xf>
    <xf numFmtId="0" fontId="30" fillId="21" borderId="13" xfId="0" applyFont="1" applyFill="1" applyBorder="1" applyAlignment="1" applyProtection="1">
      <alignment vertical="center"/>
    </xf>
    <xf numFmtId="0" fontId="30" fillId="21" borderId="13" xfId="0" applyNumberFormat="1" applyFont="1" applyFill="1" applyBorder="1" applyAlignment="1" applyProtection="1">
      <alignment horizontal="center" vertical="center"/>
    </xf>
    <xf numFmtId="165" fontId="30" fillId="21" borderId="13" xfId="0" applyNumberFormat="1" applyFont="1" applyFill="1" applyBorder="1" applyAlignment="1" applyProtection="1">
      <alignment horizontal="right" vertical="center"/>
    </xf>
    <xf numFmtId="1" fontId="30" fillId="21" borderId="13" xfId="40" applyNumberFormat="1" applyFont="1" applyFill="1" applyBorder="1" applyAlignment="1" applyProtection="1">
      <alignment horizontal="center" vertical="center"/>
    </xf>
    <xf numFmtId="9" fontId="30" fillId="21" borderId="13" xfId="40" applyFont="1" applyFill="1" applyBorder="1" applyAlignment="1" applyProtection="1">
      <alignment horizontal="center" vertical="center"/>
    </xf>
    <xf numFmtId="1" fontId="30" fillId="21" borderId="13" xfId="0" applyNumberFormat="1" applyFont="1" applyFill="1" applyBorder="1" applyAlignment="1" applyProtection="1">
      <alignment horizontal="center" vertical="center"/>
    </xf>
    <xf numFmtId="166" fontId="3" fillId="0" borderId="15" xfId="0" applyNumberFormat="1" applyFont="1" applyFill="1" applyBorder="1" applyAlignment="1" applyProtection="1">
      <alignment horizontal="center" vertical="center" shrinkToFit="1"/>
    </xf>
    <xf numFmtId="166" fontId="3" fillId="0" borderId="16" xfId="0" applyNumberFormat="1" applyFont="1" applyFill="1" applyBorder="1" applyAlignment="1" applyProtection="1">
      <alignment horizontal="center" vertical="center" shrinkToFit="1"/>
    </xf>
    <xf numFmtId="1" fontId="37" fillId="21" borderId="13" xfId="0" applyNumberFormat="1" applyFont="1" applyFill="1" applyBorder="1" applyAlignment="1" applyProtection="1">
      <alignment horizontal="center" vertical="center"/>
    </xf>
    <xf numFmtId="1" fontId="38" fillId="0" borderId="11" xfId="0" applyNumberFormat="1" applyFont="1" applyBorder="1" applyAlignment="1" applyProtection="1">
      <alignment horizontal="center" vertical="center"/>
    </xf>
    <xf numFmtId="1" fontId="37" fillId="21" borderId="10" xfId="0" applyNumberFormat="1" applyFont="1" applyFill="1" applyBorder="1" applyAlignment="1" applyProtection="1">
      <alignment horizontal="center" vertical="center"/>
    </xf>
    <xf numFmtId="165" fontId="35" fillId="22" borderId="11" xfId="0" applyNumberFormat="1" applyFont="1" applyFill="1" applyBorder="1" applyAlignment="1" applyProtection="1">
      <alignment horizontal="center" vertical="center"/>
    </xf>
    <xf numFmtId="165" fontId="35" fillId="0" borderId="11" xfId="0" applyNumberFormat="1" applyFont="1" applyBorder="1" applyAlignment="1" applyProtection="1">
      <alignment horizontal="center" vertical="center"/>
    </xf>
    <xf numFmtId="165" fontId="30" fillId="21" borderId="10" xfId="0" applyNumberFormat="1" applyFont="1" applyFill="1" applyBorder="1" applyAlignment="1" applyProtection="1">
      <alignment horizontal="center" vertical="center"/>
    </xf>
    <xf numFmtId="0" fontId="30" fillId="21" borderId="13"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9" fontId="30" fillId="0" borderId="10" xfId="0" applyNumberFormat="1" applyFont="1" applyFill="1" applyBorder="1" applyAlignment="1" applyProtection="1">
      <alignment horizontal="left" vertical="center"/>
    </xf>
    <xf numFmtId="0" fontId="30" fillId="21" borderId="10" xfId="0" applyFont="1" applyFill="1" applyBorder="1" applyAlignment="1" applyProtection="1">
      <alignment horizontal="left" vertical="center"/>
    </xf>
    <xf numFmtId="0" fontId="39" fillId="0" borderId="0" xfId="0" applyNumberFormat="1" applyFont="1" applyFill="1" applyBorder="1" applyProtection="1"/>
    <xf numFmtId="0" fontId="39" fillId="0" borderId="0" xfId="0" applyFont="1" applyFill="1" applyBorder="1" applyProtection="1"/>
    <xf numFmtId="0" fontId="1" fillId="0" borderId="0" xfId="0" applyFont="1" applyFill="1" applyBorder="1" applyProtection="1"/>
    <xf numFmtId="0" fontId="39" fillId="0" borderId="0" xfId="0" applyFont="1" applyProtection="1"/>
    <xf numFmtId="0" fontId="39" fillId="0" borderId="0" xfId="0" applyFont="1" applyFill="1" applyAlignment="1" applyProtection="1">
      <alignment horizontal="right" vertical="center"/>
    </xf>
    <xf numFmtId="165" fontId="30" fillId="21" borderId="13" xfId="0" applyNumberFormat="1" applyFont="1" applyFill="1" applyBorder="1" applyAlignment="1" applyProtection="1">
      <alignment horizontal="center" vertical="center"/>
    </xf>
    <xf numFmtId="0" fontId="40" fillId="0" borderId="17" xfId="0" applyNumberFormat="1" applyFont="1" applyFill="1" applyBorder="1" applyAlignment="1" applyProtection="1">
      <alignment horizontal="left" vertical="center"/>
    </xf>
    <xf numFmtId="0" fontId="40" fillId="0" borderId="17" xfId="0" applyFont="1" applyFill="1" applyBorder="1" applyAlignment="1" applyProtection="1">
      <alignment horizontal="left" vertical="center"/>
    </xf>
    <xf numFmtId="0" fontId="40" fillId="0" borderId="17" xfId="0" applyFont="1" applyFill="1" applyBorder="1" applyAlignment="1" applyProtection="1">
      <alignment horizontal="center" vertical="center" wrapText="1"/>
    </xf>
    <xf numFmtId="0" fontId="41" fillId="0" borderId="17" xfId="0" applyNumberFormat="1" applyFont="1" applyFill="1" applyBorder="1" applyAlignment="1" applyProtection="1">
      <alignment horizontal="center" vertical="center" wrapText="1"/>
    </xf>
    <xf numFmtId="0" fontId="40" fillId="0" borderId="17" xfId="0" applyFont="1" applyFill="1" applyBorder="1" applyAlignment="1" applyProtection="1">
      <alignment horizontal="center" vertical="center"/>
    </xf>
    <xf numFmtId="0" fontId="30" fillId="0" borderId="18" xfId="0" applyNumberFormat="1" applyFont="1" applyFill="1" applyBorder="1" applyAlignment="1" applyProtection="1">
      <alignment horizontal="center" vertical="center" shrinkToFit="1"/>
    </xf>
    <xf numFmtId="0" fontId="30" fillId="0" borderId="19" xfId="0" applyNumberFormat="1" applyFont="1" applyFill="1" applyBorder="1" applyAlignment="1" applyProtection="1">
      <alignment horizontal="center" vertical="center" shrinkToFit="1"/>
    </xf>
    <xf numFmtId="0" fontId="30" fillId="0" borderId="20"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2"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5" fillId="0" borderId="11" xfId="0" applyFont="1" applyFill="1" applyBorder="1" applyAlignment="1" applyProtection="1">
      <alignment horizontal="center" vertical="center"/>
    </xf>
    <xf numFmtId="0" fontId="30" fillId="0" borderId="10" xfId="0" applyFont="1" applyFill="1" applyBorder="1" applyAlignment="1" applyProtection="1">
      <alignment horizontal="left" vertical="center" wrapText="1" indent="1"/>
    </xf>
    <xf numFmtId="0" fontId="33" fillId="0" borderId="21"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8" fillId="0" borderId="0" xfId="0" applyFont="1" applyAlignment="1" applyProtection="1">
      <protection locked="0"/>
    </xf>
    <xf numFmtId="0" fontId="2" fillId="0" borderId="0" xfId="34" applyNumberFormat="1" applyFill="1" applyBorder="1" applyAlignment="1" applyProtection="1"/>
    <xf numFmtId="0" fontId="36" fillId="0" borderId="15" xfId="0" applyNumberFormat="1" applyFont="1" applyFill="1" applyBorder="1" applyAlignment="1" applyProtection="1">
      <alignment horizontal="center" vertical="center"/>
    </xf>
    <xf numFmtId="0" fontId="36" fillId="0" borderId="12" xfId="0" applyNumberFormat="1" applyFont="1" applyFill="1" applyBorder="1" applyAlignment="1" applyProtection="1">
      <alignment horizontal="center" vertical="center"/>
    </xf>
    <xf numFmtId="0" fontId="36" fillId="0" borderId="16" xfId="0" applyNumberFormat="1" applyFont="1" applyFill="1" applyBorder="1" applyAlignment="1" applyProtection="1">
      <alignment horizontal="center" vertical="center"/>
    </xf>
    <xf numFmtId="167" fontId="33" fillId="0" borderId="15" xfId="0" applyNumberFormat="1" applyFont="1" applyFill="1" applyBorder="1" applyAlignment="1" applyProtection="1">
      <alignment horizontal="center" vertical="center"/>
    </xf>
    <xf numFmtId="167" fontId="33" fillId="0" borderId="12" xfId="0" applyNumberFormat="1" applyFont="1" applyFill="1" applyBorder="1" applyAlignment="1" applyProtection="1">
      <alignment horizontal="center" vertical="center"/>
    </xf>
    <xf numFmtId="167" fontId="33" fillId="0" borderId="16" xfId="0" applyNumberFormat="1" applyFont="1" applyFill="1" applyBorder="1" applyAlignment="1" applyProtection="1">
      <alignment horizontal="center" vertical="center"/>
    </xf>
    <xf numFmtId="0" fontId="43" fillId="0" borderId="0" xfId="34" applyFont="1" applyBorder="1" applyAlignment="1" applyProtection="1">
      <alignment horizontal="left" vertical="center"/>
    </xf>
    <xf numFmtId="164" fontId="33" fillId="0" borderId="14" xfId="0" applyNumberFormat="1" applyFont="1" applyFill="1" applyBorder="1" applyAlignment="1" applyProtection="1">
      <alignment horizontal="center" vertical="center" shrinkToFit="1"/>
      <protection locked="0"/>
    </xf>
    <xf numFmtId="164" fontId="33" fillId="0" borderId="21" xfId="0" applyNumberFormat="1" applyFont="1" applyFill="1" applyBorder="1" applyAlignment="1" applyProtection="1">
      <alignment horizontal="center" vertical="center" shrinkToFit="1"/>
      <protection locked="0"/>
    </xf>
    <xf numFmtId="0" fontId="45" fillId="0" borderId="22" xfId="0" applyFont="1" applyBorder="1"/>
    <xf numFmtId="0" fontId="46" fillId="0" borderId="22" xfId="0" applyFont="1" applyBorder="1"/>
    <xf numFmtId="0" fontId="46" fillId="24" borderId="22" xfId="0" applyFont="1" applyFill="1" applyBorder="1"/>
    <xf numFmtId="0" fontId="46" fillId="25" borderId="22" xfId="0" applyFont="1" applyFill="1" applyBorder="1"/>
    <xf numFmtId="0" fontId="46" fillId="0" borderId="23" xfId="0" applyFont="1" applyBorder="1"/>
    <xf numFmtId="0" fontId="46" fillId="26" borderId="22" xfId="0" applyFont="1" applyFill="1" applyBorder="1"/>
    <xf numFmtId="0" fontId="46" fillId="27" borderId="22" xfId="0" applyFont="1" applyFill="1" applyBorder="1"/>
    <xf numFmtId="0" fontId="46" fillId="25" borderId="24" xfId="0" applyFont="1" applyFill="1" applyBorder="1"/>
    <xf numFmtId="0" fontId="0" fillId="0" borderId="22" xfId="0" applyBorder="1"/>
    <xf numFmtId="0" fontId="0" fillId="0" borderId="23" xfId="0" applyBorder="1"/>
    <xf numFmtId="0" fontId="46" fillId="27" borderId="25" xfId="0" applyFont="1" applyFill="1" applyBorder="1"/>
    <xf numFmtId="0" fontId="46" fillId="27" borderId="23" xfId="0" applyFont="1" applyFill="1" applyBorder="1"/>
    <xf numFmtId="0" fontId="46" fillId="24" borderId="26" xfId="0" applyFont="1" applyFill="1" applyBorder="1"/>
    <xf numFmtId="0" fontId="46" fillId="0" borderId="27" xfId="0" applyFont="1" applyBorder="1"/>
    <xf numFmtId="0" fontId="46" fillId="0" borderId="28" xfId="0" applyFont="1" applyBorder="1"/>
    <xf numFmtId="0" fontId="46" fillId="24" borderId="27" xfId="0" applyFont="1" applyFill="1" applyBorder="1"/>
    <xf numFmtId="0" fontId="47" fillId="24" borderId="29" xfId="0" applyFont="1" applyFill="1" applyBorder="1"/>
    <xf numFmtId="0" fontId="46" fillId="24" borderId="30" xfId="0" applyFont="1" applyFill="1" applyBorder="1"/>
    <xf numFmtId="0" fontId="46" fillId="25" borderId="26" xfId="0" applyFont="1" applyFill="1" applyBorder="1"/>
    <xf numFmtId="0" fontId="46" fillId="24" borderId="24" xfId="0" applyFont="1" applyFill="1" applyBorder="1"/>
    <xf numFmtId="0" fontId="46" fillId="24" borderId="28" xfId="0" applyFont="1" applyFill="1" applyBorder="1"/>
    <xf numFmtId="0" fontId="46" fillId="27" borderId="26" xfId="0" applyFont="1" applyFill="1" applyBorder="1"/>
    <xf numFmtId="0" fontId="48" fillId="24" borderId="22" xfId="0" applyFont="1" applyFill="1" applyBorder="1"/>
    <xf numFmtId="0" fontId="0" fillId="0" borderId="29" xfId="0" applyBorder="1"/>
    <xf numFmtId="0" fontId="46" fillId="0" borderId="25" xfId="0" applyFont="1" applyBorder="1"/>
    <xf numFmtId="0" fontId="46" fillId="0" borderId="26" xfId="0" applyFont="1" applyBorder="1"/>
    <xf numFmtId="0" fontId="51" fillId="0" borderId="32" xfId="0" applyFont="1" applyBorder="1"/>
    <xf numFmtId="0" fontId="46" fillId="28" borderId="33" xfId="0" applyFont="1" applyFill="1" applyBorder="1"/>
    <xf numFmtId="0" fontId="51" fillId="0" borderId="34" xfId="0" applyFont="1" applyBorder="1"/>
    <xf numFmtId="0" fontId="52" fillId="29" borderId="35" xfId="0" applyFont="1" applyFill="1" applyBorder="1"/>
    <xf numFmtId="0" fontId="0" fillId="30" borderId="29" xfId="0" applyFill="1" applyBorder="1" applyAlignment="1"/>
    <xf numFmtId="0" fontId="46" fillId="27" borderId="28" xfId="0" applyFont="1" applyFill="1" applyBorder="1"/>
    <xf numFmtId="0" fontId="44" fillId="0" borderId="23" xfId="0" applyFont="1" applyBorder="1"/>
    <xf numFmtId="0" fontId="30" fillId="0" borderId="29" xfId="0" applyFont="1" applyFill="1" applyBorder="1" applyAlignment="1" applyProtection="1">
      <alignment vertical="center" wrapText="1"/>
    </xf>
    <xf numFmtId="0" fontId="30" fillId="0" borderId="29" xfId="0" applyFont="1" applyFill="1" applyBorder="1" applyAlignment="1" applyProtection="1">
      <alignment horizontal="left" vertical="center" wrapText="1" indent="1"/>
    </xf>
    <xf numFmtId="0" fontId="45" fillId="0" borderId="28" xfId="0" applyFont="1" applyBorder="1"/>
    <xf numFmtId="0" fontId="45" fillId="0" borderId="23" xfId="0" applyFont="1" applyBorder="1"/>
    <xf numFmtId="0" fontId="1" fillId="0" borderId="0" xfId="0" applyFont="1"/>
    <xf numFmtId="0" fontId="30" fillId="0" borderId="29" xfId="0" applyFont="1" applyFill="1" applyBorder="1" applyAlignment="1" applyProtection="1">
      <alignment vertical="center"/>
    </xf>
    <xf numFmtId="0" fontId="53" fillId="31" borderId="29" xfId="0" applyFont="1" applyFill="1" applyBorder="1" applyAlignment="1" applyProtection="1">
      <alignment vertical="center" wrapText="1"/>
    </xf>
    <xf numFmtId="0" fontId="54" fillId="31" borderId="29" xfId="0" applyFont="1" applyFill="1" applyBorder="1"/>
    <xf numFmtId="0" fontId="55" fillId="31" borderId="31" xfId="0" applyFont="1" applyFill="1" applyBorder="1" applyAlignment="1"/>
    <xf numFmtId="0" fontId="51" fillId="0" borderId="29" xfId="0" applyFont="1" applyBorder="1"/>
    <xf numFmtId="0" fontId="46" fillId="0" borderId="29" xfId="0" applyFont="1" applyBorder="1"/>
    <xf numFmtId="17" fontId="1" fillId="0" borderId="0" xfId="0" applyNumberFormat="1" applyFont="1"/>
    <xf numFmtId="16" fontId="1" fillId="0" borderId="0" xfId="0" applyNumberFormat="1" applyFont="1"/>
    <xf numFmtId="0" fontId="46" fillId="0" borderId="24" xfId="0" applyFont="1" applyBorder="1"/>
    <xf numFmtId="0" fontId="46" fillId="27" borderId="24" xfId="0" applyFont="1" applyFill="1" applyBorder="1"/>
    <xf numFmtId="0" fontId="46" fillId="0" borderId="36" xfId="0" applyFont="1" applyBorder="1"/>
    <xf numFmtId="0" fontId="45" fillId="0" borderId="0" xfId="0" applyFont="1" applyBorder="1"/>
    <xf numFmtId="0" fontId="46" fillId="0" borderId="0" xfId="0" applyFont="1" applyBorder="1"/>
    <xf numFmtId="0" fontId="46" fillId="27" borderId="0" xfId="0" applyFont="1" applyFill="1" applyBorder="1"/>
    <xf numFmtId="0" fontId="50" fillId="27" borderId="0" xfId="0" applyFont="1" applyFill="1" applyBorder="1"/>
    <xf numFmtId="0" fontId="0" fillId="0" borderId="0" xfId="0" applyBorder="1"/>
    <xf numFmtId="0" fontId="50" fillId="0" borderId="0" xfId="0" applyFont="1" applyBorder="1"/>
    <xf numFmtId="0" fontId="45" fillId="0" borderId="37" xfId="0" applyFont="1" applyBorder="1"/>
    <xf numFmtId="0" fontId="46" fillId="0" borderId="37" xfId="0" applyFont="1" applyBorder="1"/>
    <xf numFmtId="0" fontId="46" fillId="27" borderId="37" xfId="0" applyFont="1" applyFill="1" applyBorder="1"/>
    <xf numFmtId="0" fontId="46" fillId="0" borderId="38" xfId="0" applyFont="1" applyBorder="1"/>
    <xf numFmtId="0" fontId="46" fillId="30" borderId="22" xfId="0" applyFont="1" applyFill="1" applyBorder="1"/>
    <xf numFmtId="0" fontId="0" fillId="30" borderId="37" xfId="0" applyFill="1" applyBorder="1"/>
    <xf numFmtId="0" fontId="0" fillId="0" borderId="39" xfId="0" applyBorder="1"/>
    <xf numFmtId="0" fontId="0" fillId="0" borderId="37" xfId="0" applyBorder="1"/>
    <xf numFmtId="0" fontId="0" fillId="0" borderId="40" xfId="0" applyBorder="1"/>
    <xf numFmtId="0" fontId="46" fillId="30" borderId="37" xfId="0" applyFont="1" applyFill="1" applyBorder="1"/>
    <xf numFmtId="0" fontId="0" fillId="0" borderId="38" xfId="0" applyBorder="1"/>
    <xf numFmtId="0" fontId="0" fillId="0" borderId="42" xfId="0" applyBorder="1"/>
    <xf numFmtId="0" fontId="46" fillId="24" borderId="25" xfId="0" applyFont="1" applyFill="1" applyBorder="1"/>
    <xf numFmtId="0" fontId="46" fillId="25" borderId="23" xfId="0" applyFont="1" applyFill="1" applyBorder="1"/>
    <xf numFmtId="0" fontId="46" fillId="30" borderId="26" xfId="0" applyFont="1" applyFill="1" applyBorder="1"/>
    <xf numFmtId="0" fontId="49" fillId="27" borderId="29" xfId="0" applyFont="1" applyFill="1" applyBorder="1"/>
    <xf numFmtId="0" fontId="46" fillId="27" borderId="29" xfId="0" applyFont="1" applyFill="1" applyBorder="1"/>
    <xf numFmtId="0" fontId="48" fillId="0" borderId="27" xfId="0" applyFont="1" applyBorder="1"/>
    <xf numFmtId="0" fontId="48" fillId="0" borderId="26" xfId="0" applyFont="1" applyBorder="1"/>
    <xf numFmtId="0" fontId="48" fillId="24" borderId="24" xfId="0" applyFont="1" applyFill="1" applyBorder="1"/>
    <xf numFmtId="0" fontId="46" fillId="25" borderId="29" xfId="0" applyFont="1" applyFill="1" applyBorder="1"/>
    <xf numFmtId="0" fontId="46" fillId="30" borderId="24" xfId="0" applyFont="1" applyFill="1" applyBorder="1"/>
    <xf numFmtId="0" fontId="46" fillId="27" borderId="41" xfId="0" applyFont="1" applyFill="1" applyBorder="1"/>
    <xf numFmtId="0" fontId="46" fillId="30" borderId="27" xfId="0" applyFont="1" applyFill="1" applyBorder="1"/>
    <xf numFmtId="0" fontId="49" fillId="27" borderId="44" xfId="0" applyFont="1" applyFill="1" applyBorder="1"/>
    <xf numFmtId="0" fontId="46" fillId="27" borderId="38" xfId="0" applyFont="1" applyFill="1" applyBorder="1"/>
    <xf numFmtId="0" fontId="48" fillId="30" borderId="22" xfId="0" applyFont="1" applyFill="1" applyBorder="1"/>
    <xf numFmtId="0" fontId="46" fillId="24" borderId="43" xfId="0" applyFont="1" applyFill="1" applyBorder="1"/>
    <xf numFmtId="0" fontId="48" fillId="24" borderId="27" xfId="0" applyFont="1" applyFill="1" applyBorder="1"/>
    <xf numFmtId="0" fontId="46" fillId="30" borderId="45" xfId="0" applyFont="1" applyFill="1" applyBorder="1"/>
    <xf numFmtId="0" fontId="47" fillId="30" borderId="29" xfId="0" applyFont="1" applyFill="1" applyBorder="1"/>
    <xf numFmtId="0" fontId="46" fillId="30" borderId="25" xfId="0" applyFont="1" applyFill="1" applyBorder="1"/>
    <xf numFmtId="0" fontId="46" fillId="30" borderId="23" xfId="0" applyFont="1" applyFill="1" applyBorder="1"/>
  </cellXfs>
  <cellStyles count="44">
    <cellStyle name="20 % - Farve1" xfId="1" builtinId="30" customBuiltin="1"/>
    <cellStyle name="20 % - Farve2" xfId="2" builtinId="34" customBuiltin="1"/>
    <cellStyle name="20 % - Farve3" xfId="3" builtinId="38" customBuiltin="1"/>
    <cellStyle name="20 % - Farve4" xfId="4" builtinId="42" customBuiltin="1"/>
    <cellStyle name="20 % - Farve5" xfId="5" builtinId="46" customBuiltin="1"/>
    <cellStyle name="20 % - Farve6" xfId="6" builtinId="50" customBuiltin="1"/>
    <cellStyle name="40 % - Farve1" xfId="7" builtinId="31" customBuiltin="1"/>
    <cellStyle name="40 % - Farve2" xfId="8" builtinId="35" customBuiltin="1"/>
    <cellStyle name="40 % - Farve3" xfId="9" builtinId="39" customBuiltin="1"/>
    <cellStyle name="40 % - Farve4" xfId="10" builtinId="43" customBuiltin="1"/>
    <cellStyle name="40 % - Farve5" xfId="11" builtinId="47" customBuiltin="1"/>
    <cellStyle name="40 % - Farve6" xfId="12" builtinId="51" customBuiltin="1"/>
    <cellStyle name="60 % - Farve1" xfId="13" builtinId="32" customBuiltin="1"/>
    <cellStyle name="60 % - Farve2" xfId="14" builtinId="36" customBuiltin="1"/>
    <cellStyle name="60 % - Farve3" xfId="15" builtinId="40" customBuiltin="1"/>
    <cellStyle name="60 % - Farve4" xfId="16" builtinId="44" customBuiltin="1"/>
    <cellStyle name="60 % - Farve5" xfId="17" builtinId="48" customBuiltin="1"/>
    <cellStyle name="60 % - Farve6" xfId="18" builtinId="52" customBuiltin="1"/>
    <cellStyle name="Advarselstekst" xfId="43" builtinId="11" customBuiltin="1"/>
    <cellStyle name="Bemærk!" xfId="38" builtinId="10" customBuiltin="1"/>
    <cellStyle name="Beregning" xfId="26" builtinId="22" customBuiltin="1"/>
    <cellStyle name="Farve1" xfId="19" builtinId="29" customBuiltin="1"/>
    <cellStyle name="Farve2" xfId="20" builtinId="33" customBuiltin="1"/>
    <cellStyle name="Farve3" xfId="21" builtinId="37" customBuiltin="1"/>
    <cellStyle name="Farve4" xfId="22" builtinId="41" customBuiltin="1"/>
    <cellStyle name="Farve5" xfId="23" builtinId="45" customBuiltin="1"/>
    <cellStyle name="Farve6" xfId="24" builtinId="49" customBuiltin="1"/>
    <cellStyle name="Forklarende tekst" xfId="28" builtinId="53" customBuiltin="1"/>
    <cellStyle name="God" xfId="29" builtinId="26" customBuiltin="1"/>
    <cellStyle name="Input" xfId="35" builtinId="20" customBuiltin="1"/>
    <cellStyle name="Kontrollér celle" xfId="27" builtinId="23" customBuiltin="1"/>
    <cellStyle name="Link" xfId="34" builtinId="8"/>
    <cellStyle name="Neutral" xfId="37" builtinId="28" customBuiltin="1"/>
    <cellStyle name="Normal" xfId="0" builtinId="0"/>
    <cellStyle name="Output" xfId="39" builtinId="21" customBuiltin="1"/>
    <cellStyle name="Overskrift 1" xfId="30" builtinId="16" customBuiltin="1"/>
    <cellStyle name="Overskrift 2" xfId="31" builtinId="17" customBuiltin="1"/>
    <cellStyle name="Overskrift 3" xfId="32" builtinId="18" customBuiltin="1"/>
    <cellStyle name="Overskrift 4" xfId="33" builtinId="19" customBuiltin="1"/>
    <cellStyle name="Procent" xfId="40" builtinId="5"/>
    <cellStyle name="Sammenkædet celle" xfId="36" builtinId="24" customBuiltin="1"/>
    <cellStyle name="Titel" xfId="41" builtinId="15" customBuiltin="1"/>
    <cellStyle name="Total" xfId="42" builtinId="25" customBuiltin="1"/>
    <cellStyle name="Ugyldig" xfId="25" builtinId="27" customBuiltin="1"/>
  </cellStyles>
  <dxfs count="13">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22" fmlaLink="$H$4" horiz="1" max="100" min="1" page="0"/>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31"/>
  <sheetViews>
    <sheetView showGridLines="0" zoomScale="70" zoomScaleNormal="70" workbookViewId="0">
      <pane ySplit="7" topLeftCell="A8" activePane="bottomLeft" state="frozen"/>
      <selection pane="bottomLeft" activeCell="R34" sqref="R34"/>
    </sheetView>
  </sheetViews>
  <sheetFormatPr defaultColWidth="9.140625" defaultRowHeight="12.75" x14ac:dyDescent="0.2"/>
  <cols>
    <col min="1" max="1" width="6.85546875" style="5" customWidth="1"/>
    <col min="2" max="2" width="19" style="1" customWidth="1"/>
    <col min="3" max="3" width="7.7109375" style="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67" t="s">
        <v>16</v>
      </c>
      <c r="B1" s="13"/>
      <c r="C1" s="13"/>
      <c r="D1" s="13"/>
      <c r="E1" s="13"/>
      <c r="F1" s="13"/>
      <c r="I1" s="72"/>
      <c r="K1" s="81"/>
      <c r="L1" s="81"/>
      <c r="M1" s="81"/>
      <c r="N1" s="81"/>
      <c r="O1" s="81"/>
      <c r="P1" s="81"/>
      <c r="Q1" s="81"/>
      <c r="R1" s="81"/>
      <c r="S1" s="81"/>
      <c r="T1" s="81"/>
      <c r="U1" s="81"/>
      <c r="V1" s="81"/>
      <c r="W1" s="81"/>
      <c r="X1" s="81"/>
      <c r="Y1" s="81"/>
      <c r="Z1" s="81"/>
      <c r="AA1" s="81"/>
      <c r="AB1" s="81"/>
      <c r="AC1" s="81"/>
      <c r="AD1" s="81"/>
      <c r="AE1" s="81"/>
    </row>
    <row r="2" spans="1:66" ht="18" customHeight="1" x14ac:dyDescent="0.2">
      <c r="A2" s="18" t="s">
        <v>17</v>
      </c>
      <c r="B2" s="7"/>
      <c r="C2" s="7"/>
      <c r="D2" s="12"/>
      <c r="E2" s="73"/>
      <c r="F2" s="73"/>
      <c r="H2" s="2"/>
    </row>
    <row r="3" spans="1:66" ht="14.25" x14ac:dyDescent="0.2">
      <c r="A3" s="18"/>
      <c r="B3" s="14"/>
      <c r="C3" s="4"/>
      <c r="D3" s="4"/>
      <c r="E3" s="4"/>
      <c r="F3" s="4"/>
      <c r="G3" s="4"/>
      <c r="H3" s="2"/>
      <c r="K3" s="8"/>
      <c r="L3" s="8"/>
      <c r="M3" s="8"/>
      <c r="N3" s="8"/>
      <c r="O3" s="8"/>
      <c r="P3" s="8"/>
      <c r="Q3" s="8"/>
      <c r="R3" s="8"/>
      <c r="S3" s="8"/>
      <c r="T3" s="8"/>
      <c r="U3" s="8"/>
      <c r="V3" s="8"/>
      <c r="W3" s="8"/>
      <c r="X3" s="8"/>
      <c r="Y3" s="8"/>
      <c r="Z3" s="8"/>
      <c r="AA3" s="8"/>
    </row>
    <row r="4" spans="1:66" ht="17.25" customHeight="1" x14ac:dyDescent="0.2">
      <c r="A4" s="52"/>
      <c r="B4" s="56" t="s">
        <v>10</v>
      </c>
      <c r="C4" s="83">
        <v>44077</v>
      </c>
      <c r="D4" s="83"/>
      <c r="E4" s="83"/>
      <c r="F4" s="53"/>
      <c r="G4" s="56" t="s">
        <v>9</v>
      </c>
      <c r="H4" s="71">
        <v>1</v>
      </c>
      <c r="I4" s="54"/>
      <c r="J4" s="16"/>
      <c r="K4" s="75" t="str">
        <f>"Week "&amp;(K6-($C$4-WEEKDAY($C$4,1)+2))/7+1</f>
        <v>Week 1</v>
      </c>
      <c r="L4" s="76"/>
      <c r="M4" s="76"/>
      <c r="N4" s="76"/>
      <c r="O4" s="76"/>
      <c r="P4" s="76"/>
      <c r="Q4" s="77"/>
      <c r="R4" s="75" t="str">
        <f>"Week "&amp;(R6-($C$4-WEEKDAY($C$4,1)+2))/7+1</f>
        <v>Week 2</v>
      </c>
      <c r="S4" s="76"/>
      <c r="T4" s="76"/>
      <c r="U4" s="76"/>
      <c r="V4" s="76"/>
      <c r="W4" s="76"/>
      <c r="X4" s="77"/>
      <c r="Y4" s="75" t="str">
        <f>"Week "&amp;(Y6-($C$4-WEEKDAY($C$4,1)+2))/7+1</f>
        <v>Week 3</v>
      </c>
      <c r="Z4" s="76"/>
      <c r="AA4" s="76"/>
      <c r="AB4" s="76"/>
      <c r="AC4" s="76"/>
      <c r="AD4" s="76"/>
      <c r="AE4" s="77"/>
      <c r="AF4" s="75" t="str">
        <f>"Week "&amp;(AF6-($C$4-WEEKDAY($C$4,1)+2))/7+1</f>
        <v>Week 4</v>
      </c>
      <c r="AG4" s="76"/>
      <c r="AH4" s="76"/>
      <c r="AI4" s="76"/>
      <c r="AJ4" s="76"/>
      <c r="AK4" s="76"/>
      <c r="AL4" s="77"/>
      <c r="AM4" s="75" t="str">
        <f>"Week "&amp;(AM6-($C$4-WEEKDAY($C$4,1)+2))/7+1</f>
        <v>Week 5</v>
      </c>
      <c r="AN4" s="76"/>
      <c r="AO4" s="76"/>
      <c r="AP4" s="76"/>
      <c r="AQ4" s="76"/>
      <c r="AR4" s="76"/>
      <c r="AS4" s="77"/>
      <c r="AT4" s="75" t="str">
        <f>"Week "&amp;(AT6-($C$4-WEEKDAY($C$4,1)+2))/7+1</f>
        <v>Week 6</v>
      </c>
      <c r="AU4" s="76"/>
      <c r="AV4" s="76"/>
      <c r="AW4" s="76"/>
      <c r="AX4" s="76"/>
      <c r="AY4" s="76"/>
      <c r="AZ4" s="77"/>
      <c r="BA4" s="75" t="str">
        <f>"Week "&amp;(BA6-($C$4-WEEKDAY($C$4,1)+2))/7+1</f>
        <v>Week 7</v>
      </c>
      <c r="BB4" s="76"/>
      <c r="BC4" s="76"/>
      <c r="BD4" s="76"/>
      <c r="BE4" s="76"/>
      <c r="BF4" s="76"/>
      <c r="BG4" s="77"/>
      <c r="BH4" s="75" t="str">
        <f>"Week "&amp;(BH6-($C$4-WEEKDAY($C$4,1)+2))/7+1</f>
        <v>Week 8</v>
      </c>
      <c r="BI4" s="76"/>
      <c r="BJ4" s="76"/>
      <c r="BK4" s="76"/>
      <c r="BL4" s="76"/>
      <c r="BM4" s="76"/>
      <c r="BN4" s="77"/>
    </row>
    <row r="5" spans="1:66" ht="17.25" customHeight="1" x14ac:dyDescent="0.2">
      <c r="A5" s="52"/>
      <c r="B5" s="56" t="s">
        <v>11</v>
      </c>
      <c r="C5" s="82" t="s">
        <v>12</v>
      </c>
      <c r="D5" s="82"/>
      <c r="E5" s="82"/>
      <c r="F5" s="55"/>
      <c r="G5" s="55"/>
      <c r="H5" s="55"/>
      <c r="I5" s="55"/>
      <c r="J5" s="16"/>
      <c r="K5" s="78">
        <f>K6</f>
        <v>44074</v>
      </c>
      <c r="L5" s="79"/>
      <c r="M5" s="79"/>
      <c r="N5" s="79"/>
      <c r="O5" s="79"/>
      <c r="P5" s="79"/>
      <c r="Q5" s="80"/>
      <c r="R5" s="78">
        <f>R6</f>
        <v>44081</v>
      </c>
      <c r="S5" s="79"/>
      <c r="T5" s="79"/>
      <c r="U5" s="79"/>
      <c r="V5" s="79"/>
      <c r="W5" s="79"/>
      <c r="X5" s="80"/>
      <c r="Y5" s="78">
        <f>Y6</f>
        <v>44088</v>
      </c>
      <c r="Z5" s="79"/>
      <c r="AA5" s="79"/>
      <c r="AB5" s="79"/>
      <c r="AC5" s="79"/>
      <c r="AD5" s="79"/>
      <c r="AE5" s="80"/>
      <c r="AF5" s="78">
        <f>AF6</f>
        <v>44095</v>
      </c>
      <c r="AG5" s="79"/>
      <c r="AH5" s="79"/>
      <c r="AI5" s="79"/>
      <c r="AJ5" s="79"/>
      <c r="AK5" s="79"/>
      <c r="AL5" s="80"/>
      <c r="AM5" s="78">
        <f>AM6</f>
        <v>44102</v>
      </c>
      <c r="AN5" s="79"/>
      <c r="AO5" s="79"/>
      <c r="AP5" s="79"/>
      <c r="AQ5" s="79"/>
      <c r="AR5" s="79"/>
      <c r="AS5" s="80"/>
      <c r="AT5" s="78">
        <f>AT6</f>
        <v>44109</v>
      </c>
      <c r="AU5" s="79"/>
      <c r="AV5" s="79"/>
      <c r="AW5" s="79"/>
      <c r="AX5" s="79"/>
      <c r="AY5" s="79"/>
      <c r="AZ5" s="80"/>
      <c r="BA5" s="78">
        <f>BA6</f>
        <v>44116</v>
      </c>
      <c r="BB5" s="79"/>
      <c r="BC5" s="79"/>
      <c r="BD5" s="79"/>
      <c r="BE5" s="79"/>
      <c r="BF5" s="79"/>
      <c r="BG5" s="80"/>
      <c r="BH5" s="78">
        <f>BH6</f>
        <v>44123</v>
      </c>
      <c r="BI5" s="79"/>
      <c r="BJ5" s="79"/>
      <c r="BK5" s="79"/>
      <c r="BL5" s="79"/>
      <c r="BM5" s="79"/>
      <c r="BN5" s="80"/>
    </row>
    <row r="6" spans="1:66" x14ac:dyDescent="0.2">
      <c r="A6" s="15"/>
      <c r="B6" s="16"/>
      <c r="C6" s="16"/>
      <c r="D6" s="17"/>
      <c r="E6" s="16"/>
      <c r="F6" s="16"/>
      <c r="G6" s="16"/>
      <c r="H6" s="16"/>
      <c r="I6" s="16"/>
      <c r="J6" s="16"/>
      <c r="K6" s="40">
        <f>C4-WEEKDAY(C4,1)+2+7*(H4-1)</f>
        <v>44074</v>
      </c>
      <c r="L6" s="31">
        <f t="shared" ref="L6:AQ6" si="0">K6+1</f>
        <v>44075</v>
      </c>
      <c r="M6" s="31">
        <f t="shared" si="0"/>
        <v>44076</v>
      </c>
      <c r="N6" s="31">
        <f t="shared" si="0"/>
        <v>44077</v>
      </c>
      <c r="O6" s="31">
        <f t="shared" si="0"/>
        <v>44078</v>
      </c>
      <c r="P6" s="31">
        <f t="shared" si="0"/>
        <v>44079</v>
      </c>
      <c r="Q6" s="41">
        <f t="shared" si="0"/>
        <v>44080</v>
      </c>
      <c r="R6" s="40">
        <f t="shared" si="0"/>
        <v>44081</v>
      </c>
      <c r="S6" s="31">
        <f t="shared" si="0"/>
        <v>44082</v>
      </c>
      <c r="T6" s="31">
        <f t="shared" si="0"/>
        <v>44083</v>
      </c>
      <c r="U6" s="31">
        <f t="shared" si="0"/>
        <v>44084</v>
      </c>
      <c r="V6" s="31">
        <f t="shared" si="0"/>
        <v>44085</v>
      </c>
      <c r="W6" s="31">
        <f t="shared" si="0"/>
        <v>44086</v>
      </c>
      <c r="X6" s="41">
        <f t="shared" si="0"/>
        <v>44087</v>
      </c>
      <c r="Y6" s="40">
        <f t="shared" si="0"/>
        <v>44088</v>
      </c>
      <c r="Z6" s="31">
        <f t="shared" si="0"/>
        <v>44089</v>
      </c>
      <c r="AA6" s="31">
        <f t="shared" si="0"/>
        <v>44090</v>
      </c>
      <c r="AB6" s="31">
        <f t="shared" si="0"/>
        <v>44091</v>
      </c>
      <c r="AC6" s="31">
        <f t="shared" si="0"/>
        <v>44092</v>
      </c>
      <c r="AD6" s="31">
        <f t="shared" si="0"/>
        <v>44093</v>
      </c>
      <c r="AE6" s="41">
        <f t="shared" si="0"/>
        <v>44094</v>
      </c>
      <c r="AF6" s="40">
        <f t="shared" si="0"/>
        <v>44095</v>
      </c>
      <c r="AG6" s="31">
        <f t="shared" si="0"/>
        <v>44096</v>
      </c>
      <c r="AH6" s="31">
        <f t="shared" si="0"/>
        <v>44097</v>
      </c>
      <c r="AI6" s="31">
        <f t="shared" si="0"/>
        <v>44098</v>
      </c>
      <c r="AJ6" s="31">
        <f t="shared" si="0"/>
        <v>44099</v>
      </c>
      <c r="AK6" s="31">
        <f t="shared" si="0"/>
        <v>44100</v>
      </c>
      <c r="AL6" s="41">
        <f t="shared" si="0"/>
        <v>44101</v>
      </c>
      <c r="AM6" s="40">
        <f t="shared" si="0"/>
        <v>44102</v>
      </c>
      <c r="AN6" s="31">
        <f t="shared" si="0"/>
        <v>44103</v>
      </c>
      <c r="AO6" s="31">
        <f t="shared" si="0"/>
        <v>44104</v>
      </c>
      <c r="AP6" s="31">
        <f t="shared" si="0"/>
        <v>44105</v>
      </c>
      <c r="AQ6" s="31">
        <f t="shared" si="0"/>
        <v>44106</v>
      </c>
      <c r="AR6" s="31">
        <f t="shared" ref="AR6:BN6" si="1">AQ6+1</f>
        <v>44107</v>
      </c>
      <c r="AS6" s="41">
        <f t="shared" si="1"/>
        <v>44108</v>
      </c>
      <c r="AT6" s="40">
        <f t="shared" si="1"/>
        <v>44109</v>
      </c>
      <c r="AU6" s="31">
        <f t="shared" si="1"/>
        <v>44110</v>
      </c>
      <c r="AV6" s="31">
        <f t="shared" si="1"/>
        <v>44111</v>
      </c>
      <c r="AW6" s="31">
        <f t="shared" si="1"/>
        <v>44112</v>
      </c>
      <c r="AX6" s="31">
        <f t="shared" si="1"/>
        <v>44113</v>
      </c>
      <c r="AY6" s="31">
        <f t="shared" si="1"/>
        <v>44114</v>
      </c>
      <c r="AZ6" s="41">
        <f t="shared" si="1"/>
        <v>44115</v>
      </c>
      <c r="BA6" s="40">
        <f t="shared" si="1"/>
        <v>44116</v>
      </c>
      <c r="BB6" s="31">
        <f t="shared" si="1"/>
        <v>44117</v>
      </c>
      <c r="BC6" s="31">
        <f t="shared" si="1"/>
        <v>44118</v>
      </c>
      <c r="BD6" s="31">
        <f t="shared" si="1"/>
        <v>44119</v>
      </c>
      <c r="BE6" s="31">
        <f t="shared" si="1"/>
        <v>44120</v>
      </c>
      <c r="BF6" s="31">
        <f t="shared" si="1"/>
        <v>44121</v>
      </c>
      <c r="BG6" s="41">
        <f t="shared" si="1"/>
        <v>44122</v>
      </c>
      <c r="BH6" s="40">
        <f t="shared" si="1"/>
        <v>44123</v>
      </c>
      <c r="BI6" s="31">
        <f t="shared" si="1"/>
        <v>44124</v>
      </c>
      <c r="BJ6" s="31">
        <f t="shared" si="1"/>
        <v>44125</v>
      </c>
      <c r="BK6" s="31">
        <f t="shared" si="1"/>
        <v>44126</v>
      </c>
      <c r="BL6" s="31">
        <f t="shared" si="1"/>
        <v>44127</v>
      </c>
      <c r="BM6" s="31">
        <f t="shared" si="1"/>
        <v>44128</v>
      </c>
      <c r="BN6" s="41">
        <f t="shared" si="1"/>
        <v>44129</v>
      </c>
    </row>
    <row r="7" spans="1:66" s="66" customFormat="1" ht="24.75" thickBot="1" x14ac:dyDescent="0.25">
      <c r="A7" s="58" t="s">
        <v>0</v>
      </c>
      <c r="B7" s="59" t="s">
        <v>1</v>
      </c>
      <c r="C7" s="60" t="s">
        <v>2</v>
      </c>
      <c r="D7" s="61" t="s">
        <v>8</v>
      </c>
      <c r="E7" s="62" t="s">
        <v>3</v>
      </c>
      <c r="F7" s="62" t="s">
        <v>4</v>
      </c>
      <c r="G7" s="60" t="s">
        <v>5</v>
      </c>
      <c r="H7" s="60" t="s">
        <v>6</v>
      </c>
      <c r="I7" s="60" t="s">
        <v>7</v>
      </c>
      <c r="J7" s="60"/>
      <c r="K7" s="63" t="str">
        <f t="shared" ref="K7:AP7" si="2">CHOOSE(WEEKDAY(K6,1),"S","M","T","W","T","F","S")</f>
        <v>M</v>
      </c>
      <c r="L7" s="64" t="str">
        <f t="shared" si="2"/>
        <v>T</v>
      </c>
      <c r="M7" s="64" t="str">
        <f t="shared" si="2"/>
        <v>W</v>
      </c>
      <c r="N7" s="64" t="str">
        <f t="shared" si="2"/>
        <v>T</v>
      </c>
      <c r="O7" s="64" t="str">
        <f t="shared" si="2"/>
        <v>F</v>
      </c>
      <c r="P7" s="64" t="str">
        <f t="shared" si="2"/>
        <v>S</v>
      </c>
      <c r="Q7" s="65" t="str">
        <f t="shared" si="2"/>
        <v>S</v>
      </c>
      <c r="R7" s="63" t="str">
        <f t="shared" si="2"/>
        <v>M</v>
      </c>
      <c r="S7" s="64" t="str">
        <f t="shared" si="2"/>
        <v>T</v>
      </c>
      <c r="T7" s="64" t="str">
        <f t="shared" si="2"/>
        <v>W</v>
      </c>
      <c r="U7" s="64" t="str">
        <f t="shared" si="2"/>
        <v>T</v>
      </c>
      <c r="V7" s="64" t="str">
        <f t="shared" si="2"/>
        <v>F</v>
      </c>
      <c r="W7" s="64" t="str">
        <f t="shared" si="2"/>
        <v>S</v>
      </c>
      <c r="X7" s="65" t="str">
        <f t="shared" si="2"/>
        <v>S</v>
      </c>
      <c r="Y7" s="63" t="str">
        <f t="shared" si="2"/>
        <v>M</v>
      </c>
      <c r="Z7" s="64" t="str">
        <f t="shared" si="2"/>
        <v>T</v>
      </c>
      <c r="AA7" s="64" t="str">
        <f t="shared" si="2"/>
        <v>W</v>
      </c>
      <c r="AB7" s="64" t="str">
        <f t="shared" si="2"/>
        <v>T</v>
      </c>
      <c r="AC7" s="64" t="str">
        <f t="shared" si="2"/>
        <v>F</v>
      </c>
      <c r="AD7" s="64" t="str">
        <f t="shared" si="2"/>
        <v>S</v>
      </c>
      <c r="AE7" s="65" t="str">
        <f t="shared" si="2"/>
        <v>S</v>
      </c>
      <c r="AF7" s="63" t="str">
        <f t="shared" si="2"/>
        <v>M</v>
      </c>
      <c r="AG7" s="64" t="str">
        <f t="shared" si="2"/>
        <v>T</v>
      </c>
      <c r="AH7" s="64" t="str">
        <f t="shared" si="2"/>
        <v>W</v>
      </c>
      <c r="AI7" s="64" t="str">
        <f t="shared" si="2"/>
        <v>T</v>
      </c>
      <c r="AJ7" s="64" t="str">
        <f t="shared" si="2"/>
        <v>F</v>
      </c>
      <c r="AK7" s="64" t="str">
        <f t="shared" si="2"/>
        <v>S</v>
      </c>
      <c r="AL7" s="65" t="str">
        <f t="shared" si="2"/>
        <v>S</v>
      </c>
      <c r="AM7" s="63" t="str">
        <f t="shared" si="2"/>
        <v>M</v>
      </c>
      <c r="AN7" s="64" t="str">
        <f t="shared" si="2"/>
        <v>T</v>
      </c>
      <c r="AO7" s="64" t="str">
        <f t="shared" si="2"/>
        <v>W</v>
      </c>
      <c r="AP7" s="64" t="str">
        <f t="shared" si="2"/>
        <v>T</v>
      </c>
      <c r="AQ7" s="64" t="str">
        <f t="shared" ref="AQ7:BN7" si="3">CHOOSE(WEEKDAY(AQ6,1),"S","M","T","W","T","F","S")</f>
        <v>F</v>
      </c>
      <c r="AR7" s="64" t="str">
        <f t="shared" si="3"/>
        <v>S</v>
      </c>
      <c r="AS7" s="65" t="str">
        <f t="shared" si="3"/>
        <v>S</v>
      </c>
      <c r="AT7" s="63" t="str">
        <f t="shared" si="3"/>
        <v>M</v>
      </c>
      <c r="AU7" s="64" t="str">
        <f t="shared" si="3"/>
        <v>T</v>
      </c>
      <c r="AV7" s="64" t="str">
        <f t="shared" si="3"/>
        <v>W</v>
      </c>
      <c r="AW7" s="64" t="str">
        <f t="shared" si="3"/>
        <v>T</v>
      </c>
      <c r="AX7" s="64" t="str">
        <f t="shared" si="3"/>
        <v>F</v>
      </c>
      <c r="AY7" s="64" t="str">
        <f t="shared" si="3"/>
        <v>S</v>
      </c>
      <c r="AZ7" s="65" t="str">
        <f t="shared" si="3"/>
        <v>S</v>
      </c>
      <c r="BA7" s="63" t="str">
        <f t="shared" si="3"/>
        <v>M</v>
      </c>
      <c r="BB7" s="64" t="str">
        <f t="shared" si="3"/>
        <v>T</v>
      </c>
      <c r="BC7" s="64" t="str">
        <f t="shared" si="3"/>
        <v>W</v>
      </c>
      <c r="BD7" s="64" t="str">
        <f t="shared" si="3"/>
        <v>T</v>
      </c>
      <c r="BE7" s="64" t="str">
        <f t="shared" si="3"/>
        <v>F</v>
      </c>
      <c r="BF7" s="64" t="str">
        <f t="shared" si="3"/>
        <v>S</v>
      </c>
      <c r="BG7" s="65" t="str">
        <f t="shared" si="3"/>
        <v>S</v>
      </c>
      <c r="BH7" s="63" t="str">
        <f t="shared" si="3"/>
        <v>M</v>
      </c>
      <c r="BI7" s="64" t="str">
        <f t="shared" si="3"/>
        <v>T</v>
      </c>
      <c r="BJ7" s="64" t="str">
        <f t="shared" si="3"/>
        <v>W</v>
      </c>
      <c r="BK7" s="64" t="str">
        <f t="shared" si="3"/>
        <v>T</v>
      </c>
      <c r="BL7" s="64" t="str">
        <f t="shared" si="3"/>
        <v>F</v>
      </c>
      <c r="BM7" s="64" t="str">
        <f t="shared" si="3"/>
        <v>S</v>
      </c>
      <c r="BN7" s="65" t="str">
        <f t="shared" si="3"/>
        <v>S</v>
      </c>
    </row>
    <row r="8" spans="1:66" s="21" customFormat="1" ht="18" x14ac:dyDescent="0.2">
      <c r="A8" s="32" t="str">
        <f>IF(ISERROR(VALUE(SUBSTITUTE(prevWBS,".",""))),"1",IF(ISERROR(FIND("`",SUBSTITUTE(prevWBS,".","`",1))),TEXT(VALUE(prevWBS)+1,"#"),TEXT(VALUE(LEFT(prevWBS,FIND("`",SUBSTITUTE(prevWBS,".","`",1))-1))+1,"#")))</f>
        <v>1</v>
      </c>
      <c r="B8" s="33" t="s">
        <v>19</v>
      </c>
      <c r="C8" s="34"/>
      <c r="D8" s="35"/>
      <c r="E8" s="36"/>
      <c r="F8" s="57" t="str">
        <f>IF(ISBLANK(E8)," - ",IF(G8=0,E8,E8+G8-1))</f>
        <v xml:space="preserve"> - </v>
      </c>
      <c r="G8" s="37"/>
      <c r="H8" s="38"/>
      <c r="I8" s="39" t="str">
        <f t="shared" ref="I8:I30" si="4">IF(OR(F8=0,E8=0)," - ",NETWORKDAYS(E8,F8))</f>
        <v xml:space="preserve"> - </v>
      </c>
      <c r="J8" s="42"/>
      <c r="K8" s="48"/>
      <c r="L8" s="48"/>
      <c r="M8" s="48"/>
      <c r="N8" s="48"/>
      <c r="O8" s="48"/>
      <c r="P8" s="48"/>
      <c r="Q8" s="48"/>
      <c r="R8" s="48"/>
      <c r="S8" s="48"/>
      <c r="T8" s="48"/>
      <c r="U8" s="48"/>
      <c r="V8" s="48"/>
      <c r="W8" s="48"/>
      <c r="X8" s="48"/>
      <c r="Y8" s="48"/>
      <c r="Z8" s="48"/>
      <c r="AA8" s="48"/>
      <c r="AB8" s="48"/>
      <c r="AC8" s="48"/>
      <c r="AD8" s="48"/>
      <c r="AE8" s="48"/>
      <c r="AF8" s="48"/>
      <c r="AG8" s="48"/>
      <c r="AH8" s="48"/>
      <c r="AI8" s="48"/>
      <c r="AJ8" s="48"/>
      <c r="AK8" s="48"/>
      <c r="AL8" s="48"/>
      <c r="AM8" s="48"/>
      <c r="AN8" s="48"/>
      <c r="AO8" s="48"/>
      <c r="AP8" s="48"/>
      <c r="AQ8" s="48"/>
      <c r="AR8" s="48"/>
      <c r="AS8" s="48"/>
      <c r="AT8" s="48"/>
      <c r="AU8" s="48"/>
      <c r="AV8" s="48"/>
      <c r="AW8" s="48"/>
      <c r="AX8" s="48"/>
      <c r="AY8" s="48"/>
      <c r="AZ8" s="48"/>
      <c r="BA8" s="48"/>
      <c r="BB8" s="48"/>
      <c r="BC8" s="48"/>
      <c r="BD8" s="48"/>
      <c r="BE8" s="48"/>
      <c r="BF8" s="48"/>
      <c r="BG8" s="48"/>
      <c r="BH8" s="48"/>
      <c r="BI8" s="48"/>
      <c r="BJ8" s="48"/>
      <c r="BK8" s="48"/>
      <c r="BL8" s="48"/>
      <c r="BM8" s="48"/>
      <c r="BN8" s="48"/>
    </row>
    <row r="9" spans="1:66" s="27" customFormat="1" ht="18" x14ac:dyDescent="0.2">
      <c r="A9" s="26" t="str">
        <f t="shared" ref="A9:A15"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68" t="s">
        <v>20</v>
      </c>
      <c r="D9" s="69"/>
      <c r="E9" s="45">
        <v>44077</v>
      </c>
      <c r="F9" s="46">
        <f>IF(ISBLANK(E9)," - ",IF(G9=0,E9,E9+G9-1))</f>
        <v>44091</v>
      </c>
      <c r="G9" s="28">
        <v>15</v>
      </c>
      <c r="H9" s="29">
        <v>1</v>
      </c>
      <c r="I9" s="30">
        <v>10</v>
      </c>
      <c r="J9" s="43"/>
      <c r="K9" s="49"/>
      <c r="L9" s="49"/>
      <c r="M9" s="49"/>
      <c r="N9" s="49"/>
      <c r="O9" s="49"/>
      <c r="P9" s="49"/>
      <c r="Q9" s="49"/>
      <c r="R9" s="49"/>
      <c r="S9" s="49"/>
      <c r="T9" s="49"/>
      <c r="U9" s="49"/>
      <c r="V9" s="49"/>
      <c r="W9" s="49"/>
      <c r="X9" s="49"/>
      <c r="Y9" s="49"/>
      <c r="Z9" s="49"/>
      <c r="AA9" s="49"/>
      <c r="AB9" s="49"/>
      <c r="AC9" s="49"/>
      <c r="AD9" s="49"/>
      <c r="AE9" s="49"/>
      <c r="AF9" s="49"/>
      <c r="AG9" s="49"/>
      <c r="AH9" s="49"/>
      <c r="AI9" s="49"/>
      <c r="AJ9" s="49"/>
      <c r="AK9" s="49"/>
      <c r="AL9" s="49"/>
      <c r="AM9" s="49"/>
      <c r="AN9" s="49"/>
      <c r="AO9" s="49"/>
      <c r="AP9" s="49"/>
      <c r="AQ9" s="49"/>
      <c r="AR9" s="49"/>
      <c r="AS9" s="49"/>
      <c r="AT9" s="49"/>
      <c r="AU9" s="49"/>
      <c r="AV9" s="49"/>
      <c r="AW9" s="49"/>
      <c r="AX9" s="49"/>
      <c r="AY9" s="49"/>
      <c r="AZ9" s="49"/>
      <c r="BA9" s="49"/>
      <c r="BB9" s="49"/>
      <c r="BC9" s="49"/>
      <c r="BD9" s="49"/>
      <c r="BE9" s="49"/>
      <c r="BF9" s="49"/>
      <c r="BG9" s="49"/>
      <c r="BH9" s="49"/>
      <c r="BI9" s="49"/>
      <c r="BJ9" s="49"/>
      <c r="BK9" s="49"/>
      <c r="BL9" s="49"/>
      <c r="BM9" s="49"/>
      <c r="BN9" s="49"/>
    </row>
    <row r="10" spans="1:66" s="27" customFormat="1" ht="18" x14ac:dyDescent="0.2">
      <c r="A10" s="26" t="str">
        <f t="shared" si="5"/>
        <v>1.2</v>
      </c>
      <c r="B10" s="68" t="s">
        <v>14</v>
      </c>
      <c r="D10" s="69"/>
      <c r="E10" s="45">
        <v>44092</v>
      </c>
      <c r="F10" s="46">
        <f t="shared" ref="F10:F30" si="6">IF(ISBLANK(E10)," - ",IF(G10=0,E10,E10+G10-1))</f>
        <v>44105</v>
      </c>
      <c r="G10" s="28">
        <v>14</v>
      </c>
      <c r="H10" s="29">
        <v>0.7</v>
      </c>
      <c r="I10" s="30">
        <f t="shared" si="4"/>
        <v>10</v>
      </c>
      <c r="J10" s="43"/>
      <c r="K10" s="49"/>
      <c r="L10" s="49"/>
      <c r="M10" s="49"/>
      <c r="N10" s="49"/>
      <c r="O10" s="49"/>
      <c r="P10" s="49"/>
      <c r="Q10" s="49"/>
      <c r="R10" s="49"/>
      <c r="S10" s="49"/>
      <c r="T10" s="49"/>
      <c r="U10" s="49"/>
      <c r="V10" s="49"/>
      <c r="W10" s="49"/>
      <c r="X10" s="49"/>
      <c r="Y10" s="49"/>
      <c r="Z10" s="49"/>
      <c r="AA10" s="49"/>
      <c r="AB10" s="49"/>
      <c r="AC10" s="49"/>
      <c r="AD10" s="49"/>
      <c r="AE10" s="49"/>
      <c r="AF10" s="49"/>
      <c r="AG10" s="49"/>
      <c r="AH10" s="49"/>
      <c r="AI10" s="49"/>
      <c r="AJ10" s="49"/>
      <c r="AK10" s="49"/>
      <c r="AL10" s="49"/>
      <c r="AM10" s="49"/>
      <c r="AN10" s="49"/>
      <c r="AO10" s="49"/>
      <c r="AP10" s="49"/>
      <c r="AQ10" s="49"/>
      <c r="AR10" s="49"/>
      <c r="AS10" s="49"/>
      <c r="AT10" s="49"/>
      <c r="AU10" s="49"/>
      <c r="AV10" s="49"/>
      <c r="AW10" s="49"/>
      <c r="AX10" s="49"/>
      <c r="AY10" s="49"/>
      <c r="AZ10" s="49"/>
      <c r="BA10" s="49"/>
      <c r="BB10" s="49"/>
      <c r="BC10" s="49"/>
      <c r="BD10" s="49"/>
      <c r="BE10" s="49"/>
      <c r="BF10" s="49"/>
      <c r="BG10" s="49"/>
      <c r="BH10" s="49"/>
      <c r="BI10" s="49"/>
      <c r="BJ10" s="49"/>
      <c r="BK10" s="49"/>
      <c r="BL10" s="49"/>
      <c r="BM10" s="49"/>
      <c r="BN10" s="49"/>
    </row>
    <row r="11" spans="1:66" s="27" customFormat="1" ht="18" x14ac:dyDescent="0.2">
      <c r="A11" s="26" t="str">
        <f t="shared" si="5"/>
        <v>1.3</v>
      </c>
      <c r="B11" s="68" t="s">
        <v>21</v>
      </c>
      <c r="D11" s="69"/>
      <c r="E11" s="45">
        <v>44108</v>
      </c>
      <c r="F11" s="46">
        <f t="shared" si="6"/>
        <v>44120</v>
      </c>
      <c r="G11" s="28">
        <v>13</v>
      </c>
      <c r="H11" s="29">
        <v>0</v>
      </c>
      <c r="I11" s="30">
        <v>10</v>
      </c>
      <c r="J11" s="43"/>
      <c r="K11" s="49"/>
      <c r="L11" s="49"/>
      <c r="M11" s="50"/>
      <c r="N11" s="49"/>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49"/>
      <c r="AN11" s="49"/>
      <c r="AO11" s="49"/>
      <c r="AP11" s="49"/>
      <c r="AQ11" s="49"/>
      <c r="AR11" s="49"/>
      <c r="AS11" s="49"/>
      <c r="AT11" s="49"/>
      <c r="AU11" s="49"/>
      <c r="AV11" s="49"/>
      <c r="AW11" s="49"/>
      <c r="AX11" s="49"/>
      <c r="AY11" s="49"/>
      <c r="AZ11" s="49"/>
      <c r="BA11" s="49"/>
      <c r="BB11" s="49"/>
      <c r="BC11" s="49"/>
      <c r="BD11" s="49"/>
      <c r="BE11" s="49"/>
      <c r="BF11" s="49"/>
      <c r="BG11" s="49"/>
      <c r="BH11" s="49"/>
      <c r="BI11" s="49"/>
      <c r="BJ11" s="49"/>
      <c r="BK11" s="49"/>
      <c r="BL11" s="49"/>
      <c r="BM11" s="49"/>
      <c r="BN11" s="49"/>
    </row>
    <row r="12" spans="1:66" s="27" customFormat="1" ht="18" x14ac:dyDescent="0.2">
      <c r="A12" s="26" t="str">
        <f t="shared" si="5"/>
        <v>1.4</v>
      </c>
      <c r="B12" s="68" t="s">
        <v>22</v>
      </c>
      <c r="D12" s="69"/>
      <c r="E12" s="45">
        <v>44121</v>
      </c>
      <c r="F12" s="46">
        <f t="shared" si="6"/>
        <v>44176</v>
      </c>
      <c r="G12" s="28">
        <v>56</v>
      </c>
      <c r="H12" s="29">
        <v>0</v>
      </c>
      <c r="I12" s="30">
        <v>30</v>
      </c>
      <c r="J12" s="43"/>
      <c r="K12" s="49"/>
      <c r="L12" s="49"/>
      <c r="M12" s="49"/>
      <c r="N12" s="49"/>
      <c r="O12" s="49"/>
      <c r="P12" s="49"/>
      <c r="Q12" s="49"/>
      <c r="R12" s="49"/>
      <c r="S12" s="49"/>
      <c r="T12" s="49"/>
      <c r="U12" s="49"/>
      <c r="V12" s="49"/>
      <c r="W12" s="49"/>
      <c r="X12" s="49"/>
      <c r="Y12" s="49"/>
      <c r="Z12" s="49"/>
      <c r="AA12" s="49"/>
      <c r="AB12" s="49"/>
      <c r="AC12" s="49"/>
      <c r="AD12" s="49"/>
      <c r="AE12" s="49"/>
      <c r="AF12" s="49"/>
      <c r="AG12" s="49"/>
      <c r="AH12" s="49"/>
      <c r="AI12" s="49"/>
      <c r="AJ12" s="49"/>
      <c r="AK12" s="49"/>
      <c r="AL12" s="49"/>
      <c r="AM12" s="49"/>
      <c r="AN12" s="49"/>
      <c r="AO12" s="49"/>
      <c r="AP12" s="49"/>
      <c r="AQ12" s="49"/>
      <c r="AR12" s="49"/>
      <c r="AS12" s="49"/>
      <c r="AT12" s="49"/>
      <c r="AU12" s="49"/>
      <c r="AV12" s="49"/>
      <c r="AW12" s="49"/>
      <c r="AX12" s="49"/>
      <c r="AY12" s="49"/>
      <c r="AZ12" s="49"/>
      <c r="BA12" s="49"/>
      <c r="BB12" s="49"/>
      <c r="BC12" s="49"/>
      <c r="BD12" s="49"/>
      <c r="BE12" s="49"/>
      <c r="BF12" s="49"/>
      <c r="BG12" s="49"/>
      <c r="BH12" s="49"/>
      <c r="BI12" s="49"/>
      <c r="BJ12" s="49"/>
      <c r="BK12" s="49"/>
      <c r="BL12" s="49"/>
      <c r="BM12" s="49"/>
      <c r="BN12" s="49"/>
    </row>
    <row r="13" spans="1:66" s="27" customFormat="1" ht="18" x14ac:dyDescent="0.2">
      <c r="A13" s="2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13" s="70" t="s">
        <v>23</v>
      </c>
      <c r="D13" s="69"/>
      <c r="E13" s="45">
        <v>44121</v>
      </c>
      <c r="F13" s="46">
        <f t="shared" si="6"/>
        <v>44170</v>
      </c>
      <c r="G13" s="28">
        <v>50</v>
      </c>
      <c r="H13" s="29">
        <v>0</v>
      </c>
      <c r="I13" s="30">
        <f t="shared" si="4"/>
        <v>35</v>
      </c>
      <c r="J13" s="43"/>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N13" s="49"/>
      <c r="AO13" s="49"/>
      <c r="AP13" s="49"/>
      <c r="AQ13" s="49"/>
      <c r="AR13" s="49"/>
      <c r="AS13" s="49"/>
      <c r="AT13" s="49"/>
      <c r="AU13" s="49"/>
      <c r="AV13" s="49"/>
      <c r="AW13" s="49"/>
      <c r="AX13" s="49"/>
      <c r="AY13" s="49"/>
      <c r="AZ13" s="49"/>
      <c r="BA13" s="49"/>
      <c r="BB13" s="49"/>
      <c r="BC13" s="49"/>
      <c r="BD13" s="49"/>
      <c r="BE13" s="49"/>
      <c r="BF13" s="49"/>
      <c r="BG13" s="49"/>
      <c r="BH13" s="49"/>
      <c r="BI13" s="49"/>
      <c r="BJ13" s="49"/>
      <c r="BK13" s="49"/>
      <c r="BL13" s="49"/>
      <c r="BM13" s="49"/>
      <c r="BN13" s="49"/>
    </row>
    <row r="14" spans="1:66" s="27" customFormat="1" ht="18" x14ac:dyDescent="0.2">
      <c r="A14" s="2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1.4.2</v>
      </c>
      <c r="B14" s="70" t="s">
        <v>24</v>
      </c>
      <c r="D14" s="69"/>
      <c r="E14" s="45">
        <v>44121</v>
      </c>
      <c r="F14" s="46">
        <f t="shared" si="6"/>
        <v>44170</v>
      </c>
      <c r="G14" s="28">
        <v>50</v>
      </c>
      <c r="H14" s="29">
        <v>0</v>
      </c>
      <c r="I14" s="30">
        <f t="shared" si="4"/>
        <v>35</v>
      </c>
      <c r="J14" s="43"/>
      <c r="K14" s="49"/>
      <c r="L14" s="49"/>
      <c r="M14" s="49"/>
      <c r="N14" s="49"/>
      <c r="O14" s="49"/>
      <c r="P14" s="49"/>
      <c r="Q14" s="49"/>
      <c r="R14" s="49"/>
      <c r="S14" s="49"/>
      <c r="T14" s="49"/>
      <c r="U14" s="49"/>
      <c r="V14" s="49"/>
      <c r="W14" s="49"/>
      <c r="X14" s="49"/>
      <c r="Y14" s="49"/>
      <c r="Z14" s="49"/>
      <c r="AA14" s="49"/>
      <c r="AB14" s="49"/>
      <c r="AC14" s="49"/>
      <c r="AD14" s="49"/>
      <c r="AE14" s="49"/>
      <c r="AF14" s="49"/>
      <c r="AG14" s="49"/>
      <c r="AH14" s="49"/>
      <c r="AI14" s="49"/>
      <c r="AJ14" s="49"/>
      <c r="AK14" s="49"/>
      <c r="AL14" s="49"/>
      <c r="AM14" s="49"/>
      <c r="AN14" s="49"/>
      <c r="AO14" s="49"/>
      <c r="AP14" s="49"/>
      <c r="AQ14" s="49"/>
      <c r="AR14" s="49"/>
      <c r="AS14" s="49"/>
      <c r="AT14" s="49"/>
      <c r="AU14" s="49"/>
      <c r="AV14" s="49"/>
      <c r="AW14" s="49"/>
      <c r="AX14" s="49"/>
      <c r="AY14" s="49"/>
      <c r="AZ14" s="49"/>
      <c r="BA14" s="49"/>
      <c r="BB14" s="49"/>
      <c r="BC14" s="49"/>
      <c r="BD14" s="49"/>
      <c r="BE14" s="49"/>
      <c r="BF14" s="49"/>
      <c r="BG14" s="49"/>
      <c r="BH14" s="49"/>
      <c r="BI14" s="49"/>
      <c r="BJ14" s="49"/>
      <c r="BK14" s="49"/>
      <c r="BL14" s="49"/>
      <c r="BM14" s="49"/>
      <c r="BN14" s="49"/>
    </row>
    <row r="15" spans="1:66" s="27" customFormat="1" ht="18" x14ac:dyDescent="0.2">
      <c r="A15" s="26" t="str">
        <f t="shared" si="5"/>
        <v>1.5</v>
      </c>
      <c r="B15" s="68" t="s">
        <v>25</v>
      </c>
      <c r="D15" s="69"/>
      <c r="E15" s="45">
        <v>44175</v>
      </c>
      <c r="F15" s="46">
        <f t="shared" si="6"/>
        <v>44182</v>
      </c>
      <c r="G15" s="28">
        <v>8</v>
      </c>
      <c r="H15" s="29">
        <v>0</v>
      </c>
      <c r="I15" s="30">
        <f t="shared" si="4"/>
        <v>6</v>
      </c>
      <c r="J15" s="43"/>
      <c r="K15" s="49"/>
      <c r="L15" s="49"/>
      <c r="M15" s="49"/>
      <c r="N15" s="49"/>
      <c r="O15" s="49"/>
      <c r="P15" s="49"/>
      <c r="Q15" s="49"/>
      <c r="R15" s="49"/>
      <c r="S15" s="49"/>
      <c r="T15" s="49"/>
      <c r="U15" s="49"/>
      <c r="V15" s="49"/>
      <c r="W15" s="49"/>
      <c r="X15" s="49"/>
      <c r="Y15" s="49"/>
      <c r="Z15" s="49"/>
      <c r="AA15" s="49"/>
      <c r="AB15" s="49"/>
      <c r="AC15" s="49"/>
      <c r="AD15" s="49"/>
      <c r="AE15" s="49"/>
      <c r="AF15" s="49"/>
      <c r="AG15" s="49"/>
      <c r="AH15" s="49"/>
      <c r="AI15" s="49"/>
      <c r="AJ15" s="49"/>
      <c r="AK15" s="49"/>
      <c r="AL15" s="49"/>
      <c r="AM15" s="49"/>
      <c r="AN15" s="49"/>
      <c r="AO15" s="49"/>
      <c r="AP15" s="49"/>
      <c r="AQ15" s="49"/>
      <c r="AR15" s="49"/>
      <c r="AS15" s="49"/>
      <c r="AT15" s="49"/>
      <c r="AU15" s="49"/>
      <c r="AV15" s="49"/>
      <c r="AW15" s="49"/>
      <c r="AX15" s="49"/>
      <c r="AY15" s="49"/>
      <c r="AZ15" s="49"/>
      <c r="BA15" s="49"/>
      <c r="BB15" s="49"/>
      <c r="BC15" s="49"/>
      <c r="BD15" s="49"/>
      <c r="BE15" s="49"/>
      <c r="BF15" s="49"/>
      <c r="BG15" s="49"/>
      <c r="BH15" s="49"/>
      <c r="BI15" s="49"/>
      <c r="BJ15" s="49"/>
      <c r="BK15" s="49"/>
      <c r="BL15" s="49"/>
      <c r="BM15" s="49"/>
      <c r="BN15" s="49"/>
    </row>
    <row r="16" spans="1:66" s="21" customFormat="1" ht="18" x14ac:dyDescent="0.2">
      <c r="A16" s="19" t="str">
        <f>IF(ISERROR(VALUE(SUBSTITUTE(prevWBS,".",""))),"1",IF(ISERROR(FIND("`",SUBSTITUTE(prevWBS,".","`",1))),TEXT(VALUE(prevWBS)+1,"#"),TEXT(VALUE(LEFT(prevWBS,FIND("`",SUBSTITUTE(prevWBS,".","`",1))-1))+1,"#")))</f>
        <v>2</v>
      </c>
      <c r="B16" s="20" t="s">
        <v>32</v>
      </c>
      <c r="D16" s="22"/>
      <c r="E16" s="47"/>
      <c r="F16" s="47" t="str">
        <f t="shared" si="6"/>
        <v xml:space="preserve"> - </v>
      </c>
      <c r="G16" s="23"/>
      <c r="H16" s="24"/>
      <c r="I16" s="25" t="str">
        <f t="shared" si="4"/>
        <v xml:space="preserve"> - </v>
      </c>
      <c r="J16" s="44"/>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row>
    <row r="17" spans="1:66" s="27" customFormat="1" ht="18" x14ac:dyDescent="0.2">
      <c r="A17"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7" s="68" t="s">
        <v>26</v>
      </c>
      <c r="D17" s="69"/>
      <c r="E17" s="45">
        <v>44077</v>
      </c>
      <c r="F17" s="46">
        <f t="shared" si="6"/>
        <v>44091</v>
      </c>
      <c r="G17" s="28">
        <v>15</v>
      </c>
      <c r="H17" s="29">
        <v>0</v>
      </c>
      <c r="I17" s="30">
        <f t="shared" si="4"/>
        <v>11</v>
      </c>
      <c r="J17" s="43"/>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49"/>
      <c r="BE17" s="49"/>
      <c r="BF17" s="49"/>
      <c r="BG17" s="49"/>
      <c r="BH17" s="49"/>
      <c r="BI17" s="49"/>
      <c r="BJ17" s="49"/>
      <c r="BK17" s="49"/>
      <c r="BL17" s="49"/>
      <c r="BM17" s="49"/>
      <c r="BN17" s="49"/>
    </row>
    <row r="18" spans="1:66" s="27" customFormat="1" ht="18" x14ac:dyDescent="0.2">
      <c r="A18"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8" s="68" t="s">
        <v>15</v>
      </c>
      <c r="D18" s="69"/>
      <c r="E18" s="45">
        <v>44092</v>
      </c>
      <c r="F18" s="46">
        <f t="shared" si="6"/>
        <v>44116</v>
      </c>
      <c r="G18" s="28">
        <v>25</v>
      </c>
      <c r="H18" s="29">
        <v>0</v>
      </c>
      <c r="I18" s="30">
        <f t="shared" si="4"/>
        <v>17</v>
      </c>
      <c r="J18" s="43"/>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c r="BG18" s="49"/>
      <c r="BH18" s="49"/>
      <c r="BI18" s="49"/>
      <c r="BJ18" s="49"/>
      <c r="BK18" s="49"/>
      <c r="BL18" s="49"/>
      <c r="BM18" s="49"/>
      <c r="BN18" s="49"/>
    </row>
    <row r="19" spans="1:66" s="27" customFormat="1" ht="18" x14ac:dyDescent="0.2">
      <c r="A19"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9" s="68" t="s">
        <v>18</v>
      </c>
      <c r="D19" s="69"/>
      <c r="E19" s="45">
        <v>44093</v>
      </c>
      <c r="F19" s="46">
        <f t="shared" si="6"/>
        <v>44118</v>
      </c>
      <c r="G19" s="28">
        <v>26</v>
      </c>
      <c r="H19" s="29">
        <v>0</v>
      </c>
      <c r="I19" s="30">
        <f t="shared" si="4"/>
        <v>18</v>
      </c>
      <c r="J19" s="43"/>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49"/>
      <c r="AJ19" s="49"/>
      <c r="AK19" s="49"/>
      <c r="AL19" s="49"/>
      <c r="AM19" s="49"/>
      <c r="AN19" s="49"/>
      <c r="AO19" s="49"/>
      <c r="AP19" s="49"/>
      <c r="AQ19" s="49"/>
      <c r="AR19" s="49"/>
      <c r="AS19" s="49"/>
      <c r="AT19" s="49"/>
      <c r="AU19" s="49"/>
      <c r="AV19" s="49"/>
      <c r="AW19" s="49"/>
      <c r="AX19" s="49"/>
      <c r="AY19" s="49"/>
      <c r="AZ19" s="49"/>
      <c r="BA19" s="49"/>
      <c r="BB19" s="49"/>
      <c r="BC19" s="49"/>
      <c r="BD19" s="49"/>
      <c r="BE19" s="49"/>
      <c r="BF19" s="49"/>
      <c r="BG19" s="49"/>
      <c r="BH19" s="49"/>
      <c r="BI19" s="49"/>
      <c r="BJ19" s="49"/>
      <c r="BK19" s="49"/>
      <c r="BL19" s="49"/>
      <c r="BM19" s="49"/>
      <c r="BN19" s="49"/>
    </row>
    <row r="20" spans="1:66" s="27" customFormat="1" ht="24" x14ac:dyDescent="0.2">
      <c r="A20"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0" s="68" t="s">
        <v>27</v>
      </c>
      <c r="D20" s="69"/>
      <c r="E20" s="45">
        <v>44093</v>
      </c>
      <c r="F20" s="46">
        <f t="shared" si="6"/>
        <v>44118</v>
      </c>
      <c r="G20" s="28">
        <v>26</v>
      </c>
      <c r="H20" s="29">
        <v>0</v>
      </c>
      <c r="I20" s="30">
        <f t="shared" si="4"/>
        <v>18</v>
      </c>
      <c r="J20" s="43"/>
      <c r="K20" s="49"/>
      <c r="L20" s="49"/>
      <c r="M20" s="49"/>
      <c r="N20" s="49"/>
      <c r="O20" s="49"/>
      <c r="P20" s="49"/>
      <c r="Q20" s="49"/>
      <c r="R20" s="49"/>
      <c r="S20" s="49"/>
      <c r="T20" s="49"/>
      <c r="U20" s="49"/>
      <c r="V20" s="49"/>
      <c r="W20" s="49"/>
      <c r="X20" s="49"/>
      <c r="Y20" s="49"/>
      <c r="Z20" s="49"/>
      <c r="AA20" s="49"/>
      <c r="AB20" s="49"/>
      <c r="AC20" s="49"/>
      <c r="AD20" s="49"/>
      <c r="AE20" s="49"/>
      <c r="AF20" s="49"/>
      <c r="AG20" s="49"/>
      <c r="AH20" s="49"/>
      <c r="AI20" s="49"/>
      <c r="AJ20" s="49"/>
      <c r="AK20" s="49"/>
      <c r="AL20" s="49"/>
      <c r="AM20" s="49"/>
      <c r="AN20" s="49"/>
      <c r="AO20" s="49"/>
      <c r="AP20" s="49"/>
      <c r="AQ20" s="49"/>
      <c r="AR20" s="49"/>
      <c r="AS20" s="49"/>
      <c r="AT20" s="49"/>
      <c r="AU20" s="49"/>
      <c r="AV20" s="49"/>
      <c r="AW20" s="49"/>
      <c r="AX20" s="49"/>
      <c r="AY20" s="49"/>
      <c r="AZ20" s="49"/>
      <c r="BA20" s="49"/>
      <c r="BB20" s="49"/>
      <c r="BC20" s="49"/>
      <c r="BD20" s="49"/>
      <c r="BE20" s="49"/>
      <c r="BF20" s="49"/>
      <c r="BG20" s="49"/>
      <c r="BH20" s="49"/>
      <c r="BI20" s="49"/>
      <c r="BJ20" s="49"/>
      <c r="BK20" s="49"/>
      <c r="BL20" s="49"/>
      <c r="BM20" s="49"/>
      <c r="BN20" s="49"/>
    </row>
    <row r="21" spans="1:66" s="27" customFormat="1" ht="18" customHeight="1" x14ac:dyDescent="0.2">
      <c r="A21"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1" s="68" t="s">
        <v>28</v>
      </c>
      <c r="D21" s="69"/>
      <c r="E21" s="45">
        <v>44121</v>
      </c>
      <c r="F21" s="46">
        <f t="shared" ref="F21:F22" si="7">IF(ISBLANK(E21)," - ",IF(G21=0,E21,E21+G21-1))</f>
        <v>44130</v>
      </c>
      <c r="G21" s="28">
        <v>10</v>
      </c>
      <c r="H21" s="29">
        <v>0</v>
      </c>
      <c r="I21" s="30">
        <f t="shared" ref="I21" si="8">IF(OR(F21=0,E21=0)," - ",NETWORKDAYS(E21,F21))</f>
        <v>6</v>
      </c>
      <c r="J21" s="43"/>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c r="AL21" s="49"/>
      <c r="AM21" s="49"/>
      <c r="AN21" s="49"/>
      <c r="AO21" s="49"/>
      <c r="AP21" s="49"/>
      <c r="AQ21" s="49"/>
      <c r="AR21" s="49"/>
      <c r="AS21" s="49"/>
      <c r="AT21" s="49"/>
      <c r="AU21" s="49"/>
      <c r="AV21" s="49"/>
      <c r="AW21" s="49"/>
      <c r="AX21" s="49"/>
      <c r="AY21" s="49"/>
      <c r="AZ21" s="49"/>
      <c r="BA21" s="49"/>
      <c r="BB21" s="49"/>
      <c r="BC21" s="49"/>
      <c r="BD21" s="49"/>
      <c r="BE21" s="49"/>
      <c r="BF21" s="49"/>
      <c r="BG21" s="49"/>
      <c r="BH21" s="49"/>
      <c r="BI21" s="49"/>
      <c r="BJ21" s="49"/>
      <c r="BK21" s="49"/>
      <c r="BL21" s="49"/>
      <c r="BM21" s="49"/>
      <c r="BN21" s="49"/>
    </row>
    <row r="22" spans="1:66" s="27" customFormat="1" ht="18" customHeight="1" x14ac:dyDescent="0.2">
      <c r="A22" s="26" t="s">
        <v>30</v>
      </c>
      <c r="B22" s="68" t="s">
        <v>29</v>
      </c>
      <c r="D22" s="69"/>
      <c r="E22" s="45">
        <v>44121</v>
      </c>
      <c r="F22" s="46">
        <f t="shared" si="7"/>
        <v>44130</v>
      </c>
      <c r="G22" s="28">
        <v>10</v>
      </c>
      <c r="H22" s="29">
        <v>0.2</v>
      </c>
      <c r="I22" s="30">
        <v>7</v>
      </c>
      <c r="J22" s="43"/>
      <c r="K22" s="49"/>
      <c r="L22" s="49"/>
      <c r="M22" s="49"/>
      <c r="N22" s="49"/>
      <c r="O22" s="49"/>
      <c r="P22" s="49"/>
      <c r="Q22" s="49"/>
      <c r="R22" s="49"/>
      <c r="S22" s="49"/>
      <c r="T22" s="49"/>
      <c r="U22" s="49"/>
      <c r="V22" s="49"/>
      <c r="W22" s="49"/>
      <c r="X22" s="49"/>
      <c r="Y22" s="49"/>
      <c r="Z22" s="49"/>
      <c r="AA22" s="49"/>
      <c r="AB22" s="49"/>
      <c r="AC22" s="49"/>
      <c r="AD22" s="49"/>
      <c r="AE22" s="49"/>
      <c r="AF22" s="49"/>
      <c r="AG22" s="49"/>
      <c r="AH22" s="49"/>
      <c r="AI22" s="49"/>
      <c r="AJ22" s="49"/>
      <c r="AK22" s="49"/>
      <c r="AL22" s="49"/>
      <c r="AM22" s="49"/>
      <c r="AN22" s="49"/>
      <c r="AO22" s="49"/>
      <c r="AP22" s="49"/>
      <c r="AQ22" s="49"/>
      <c r="AR22" s="49"/>
      <c r="AS22" s="49"/>
      <c r="AT22" s="49"/>
      <c r="AU22" s="49"/>
      <c r="AV22" s="49"/>
      <c r="AW22" s="49"/>
      <c r="AX22" s="49"/>
      <c r="AY22" s="49"/>
      <c r="AZ22" s="49"/>
      <c r="BA22" s="49"/>
      <c r="BB22" s="49"/>
      <c r="BC22" s="49"/>
      <c r="BD22" s="49"/>
      <c r="BE22" s="49"/>
      <c r="BF22" s="49"/>
      <c r="BG22" s="49"/>
      <c r="BH22" s="49"/>
      <c r="BI22" s="49"/>
      <c r="BJ22" s="49"/>
      <c r="BK22" s="49"/>
      <c r="BL22" s="49"/>
      <c r="BM22" s="49"/>
      <c r="BN22" s="49"/>
    </row>
    <row r="23" spans="1:66" s="27" customFormat="1" ht="18" customHeight="1" x14ac:dyDescent="0.2">
      <c r="A23"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2.7</v>
      </c>
      <c r="B23" s="27" t="s">
        <v>31</v>
      </c>
      <c r="D23" s="69"/>
      <c r="E23" s="45">
        <v>44120</v>
      </c>
      <c r="F23" s="46">
        <f>IF(ISBLANK(E23)," - ",IF(G25=0,E23,E23+G25-1))</f>
        <v>44120</v>
      </c>
      <c r="G23" s="28">
        <v>3</v>
      </c>
      <c r="H23" s="29">
        <v>0</v>
      </c>
      <c r="I23" s="30">
        <f>IF(OR(F22=0,E22=0)," - ",NETWORKDAYS(E22,F22))</f>
        <v>6</v>
      </c>
      <c r="J23" s="43"/>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c r="AJ23" s="49"/>
      <c r="AK23" s="49"/>
      <c r="AL23" s="49"/>
      <c r="AM23" s="49"/>
      <c r="AN23" s="49"/>
      <c r="AO23" s="49"/>
      <c r="AP23" s="49"/>
      <c r="AQ23" s="49"/>
      <c r="AR23" s="49"/>
      <c r="AS23" s="49"/>
      <c r="AT23" s="49"/>
      <c r="AU23" s="49"/>
      <c r="AV23" s="49"/>
      <c r="AW23" s="49"/>
      <c r="AX23" s="49"/>
      <c r="AY23" s="49"/>
      <c r="AZ23" s="49"/>
      <c r="BA23" s="49"/>
      <c r="BB23" s="49"/>
      <c r="BC23" s="49"/>
      <c r="BD23" s="49"/>
      <c r="BE23" s="49"/>
      <c r="BF23" s="49"/>
      <c r="BG23" s="49"/>
      <c r="BH23" s="49"/>
      <c r="BJ23" s="49"/>
      <c r="BK23" s="49"/>
      <c r="BL23" s="49"/>
      <c r="BM23" s="49"/>
      <c r="BN23" s="49"/>
    </row>
    <row r="24" spans="1:66" s="27" customFormat="1" ht="18" x14ac:dyDescent="0.2">
      <c r="A24" s="27" t="s">
        <v>36</v>
      </c>
      <c r="B24" s="27" t="s">
        <v>38</v>
      </c>
      <c r="E24" s="45">
        <v>44121</v>
      </c>
      <c r="F24" s="46">
        <f>IF(ISBLANK(E24)," - ",IF(G26=0,E24,E24+G26-1))</f>
        <v>44124</v>
      </c>
      <c r="G24" s="28">
        <v>4</v>
      </c>
      <c r="H24" s="29">
        <v>1</v>
      </c>
      <c r="J24" s="43"/>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N24" s="49"/>
      <c r="AO24" s="49"/>
      <c r="AP24" s="49"/>
      <c r="AQ24" s="49"/>
      <c r="AR24" s="49"/>
      <c r="AS24" s="49"/>
      <c r="AT24" s="49"/>
      <c r="AU24" s="49"/>
      <c r="AV24" s="49"/>
      <c r="AW24" s="49"/>
      <c r="AX24" s="49"/>
      <c r="AY24" s="49"/>
      <c r="AZ24" s="49"/>
      <c r="BA24" s="49"/>
      <c r="BB24" s="49"/>
      <c r="BC24" s="49"/>
      <c r="BD24" s="49"/>
      <c r="BE24" s="49"/>
      <c r="BF24" s="49"/>
      <c r="BG24" s="49"/>
      <c r="BH24" s="49"/>
      <c r="BI24" s="49"/>
      <c r="BJ24" s="49"/>
      <c r="BK24" s="49"/>
      <c r="BL24" s="49"/>
      <c r="BM24" s="49"/>
      <c r="BN24" s="49"/>
    </row>
    <row r="25" spans="1:66" s="21" customFormat="1" ht="18" x14ac:dyDescent="0.2">
      <c r="A25" s="19" t="str">
        <f>IF(ISERROR(VALUE(SUBSTITUTE(prevWBS,".",""))),"1",IF(ISERROR(FIND("`",SUBSTITUTE(prevWBS,".","`",1))),TEXT(VALUE(prevWBS)+1,"#"),TEXT(VALUE(LEFT(prevWBS,FIND("`",SUBSTITUTE(prevWBS,".","`",1))-1))+1,"#")))</f>
        <v>3</v>
      </c>
      <c r="B25" s="20" t="s">
        <v>13</v>
      </c>
      <c r="D25" s="22"/>
      <c r="E25" s="47"/>
      <c r="F25" s="47" t="str">
        <f t="shared" si="6"/>
        <v xml:space="preserve"> - </v>
      </c>
      <c r="G25" s="23"/>
      <c r="H25" s="24"/>
      <c r="I25" s="25" t="str">
        <f t="shared" si="4"/>
        <v xml:space="preserve"> - </v>
      </c>
      <c r="J25" s="44"/>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row>
    <row r="26" spans="1:66" s="27" customFormat="1" ht="18" x14ac:dyDescent="0.2">
      <c r="A26"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6" s="68" t="s">
        <v>33</v>
      </c>
      <c r="D26" s="69"/>
      <c r="E26" s="45">
        <v>44077</v>
      </c>
      <c r="F26" s="46">
        <f t="shared" si="6"/>
        <v>44080</v>
      </c>
      <c r="G26" s="28">
        <v>4</v>
      </c>
      <c r="H26" s="29">
        <v>0</v>
      </c>
      <c r="I26" s="30">
        <f t="shared" si="4"/>
        <v>2</v>
      </c>
      <c r="J26" s="43"/>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N26" s="49"/>
      <c r="AO26" s="49"/>
      <c r="AP26" s="49"/>
      <c r="AQ26" s="49"/>
      <c r="AR26" s="49"/>
      <c r="AS26" s="49"/>
      <c r="AT26" s="49"/>
      <c r="AU26" s="49"/>
      <c r="AV26" s="49"/>
      <c r="AW26" s="49"/>
      <c r="AX26" s="49"/>
      <c r="AY26" s="49"/>
      <c r="AZ26" s="49"/>
      <c r="BA26" s="49"/>
      <c r="BB26" s="49"/>
      <c r="BC26" s="49"/>
      <c r="BD26" s="49"/>
      <c r="BE26" s="49"/>
      <c r="BF26" s="49"/>
      <c r="BG26" s="49"/>
      <c r="BH26" s="49"/>
      <c r="BI26" s="49"/>
      <c r="BJ26" s="49"/>
      <c r="BK26" s="49"/>
      <c r="BL26" s="49"/>
      <c r="BM26" s="49"/>
      <c r="BN26" s="49"/>
    </row>
    <row r="27" spans="1:66" s="27" customFormat="1" ht="18" x14ac:dyDescent="0.2">
      <c r="A27"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7" s="68" t="s">
        <v>34</v>
      </c>
      <c r="D27" s="69"/>
      <c r="E27" s="45">
        <v>44077</v>
      </c>
      <c r="F27" s="46">
        <f t="shared" si="6"/>
        <v>44079</v>
      </c>
      <c r="G27" s="28">
        <v>3</v>
      </c>
      <c r="H27" s="29">
        <v>0</v>
      </c>
      <c r="I27" s="30">
        <f t="shared" si="4"/>
        <v>2</v>
      </c>
      <c r="J27" s="43"/>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N27" s="49"/>
      <c r="AO27" s="49"/>
      <c r="AP27" s="49"/>
      <c r="AQ27" s="49"/>
      <c r="AR27" s="49"/>
      <c r="AS27" s="49"/>
      <c r="AT27" s="49"/>
      <c r="AU27" s="49"/>
      <c r="AV27" s="49"/>
      <c r="AW27" s="49"/>
      <c r="AX27" s="49"/>
      <c r="AY27" s="49"/>
      <c r="AZ27" s="49"/>
      <c r="BA27" s="49"/>
      <c r="BB27" s="49"/>
      <c r="BC27" s="49"/>
      <c r="BD27" s="49"/>
      <c r="BE27" s="49"/>
      <c r="BF27" s="49"/>
      <c r="BG27" s="49"/>
      <c r="BH27" s="49"/>
      <c r="BI27" s="49"/>
      <c r="BJ27" s="49"/>
      <c r="BK27" s="49"/>
      <c r="BL27" s="49"/>
      <c r="BM27" s="49"/>
      <c r="BN27" s="49"/>
    </row>
    <row r="28" spans="1:66" s="27" customFormat="1" ht="18" x14ac:dyDescent="0.2">
      <c r="A28"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8" s="68" t="s">
        <v>35</v>
      </c>
      <c r="D28" s="69"/>
      <c r="E28" s="45">
        <v>43873</v>
      </c>
      <c r="F28" s="46">
        <f t="shared" si="6"/>
        <v>43875</v>
      </c>
      <c r="G28" s="28">
        <v>3</v>
      </c>
      <c r="H28" s="29">
        <v>0</v>
      </c>
      <c r="I28" s="30">
        <f t="shared" si="4"/>
        <v>3</v>
      </c>
      <c r="J28" s="43"/>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N28" s="49"/>
      <c r="AO28" s="49"/>
      <c r="AP28" s="49"/>
      <c r="AQ28" s="49"/>
      <c r="AR28" s="49"/>
      <c r="AS28" s="49"/>
      <c r="AT28" s="49"/>
      <c r="AU28" s="49"/>
      <c r="AV28" s="49"/>
      <c r="AW28" s="49"/>
      <c r="AX28" s="49"/>
      <c r="AY28" s="49"/>
      <c r="AZ28" s="49"/>
      <c r="BA28" s="49"/>
      <c r="BB28" s="49"/>
      <c r="BC28" s="49"/>
      <c r="BD28" s="49"/>
      <c r="BE28" s="49"/>
      <c r="BF28" s="49"/>
      <c r="BG28" s="49"/>
      <c r="BH28" s="49"/>
      <c r="BI28" s="49"/>
      <c r="BJ28" s="49"/>
      <c r="BK28" s="49"/>
      <c r="BL28" s="49"/>
      <c r="BM28" s="49"/>
      <c r="BN28" s="49"/>
    </row>
    <row r="29" spans="1:66" s="27" customFormat="1" ht="18" x14ac:dyDescent="0.2">
      <c r="A29"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9" s="68" t="s">
        <v>37</v>
      </c>
      <c r="D29" s="69"/>
      <c r="E29" s="45">
        <v>43874</v>
      </c>
      <c r="F29" s="46">
        <f t="shared" si="6"/>
        <v>43879</v>
      </c>
      <c r="G29" s="28">
        <v>6</v>
      </c>
      <c r="H29" s="29">
        <v>0</v>
      </c>
      <c r="I29" s="30">
        <f t="shared" si="4"/>
        <v>4</v>
      </c>
      <c r="J29" s="43"/>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N29" s="49"/>
      <c r="AO29" s="49"/>
      <c r="AP29" s="49"/>
      <c r="AQ29" s="49"/>
      <c r="AR29" s="49"/>
      <c r="AS29" s="49"/>
      <c r="AT29" s="49"/>
      <c r="AU29" s="49"/>
      <c r="AV29" s="49"/>
      <c r="AW29" s="49"/>
      <c r="AX29" s="49"/>
      <c r="AY29" s="49"/>
      <c r="AZ29" s="49"/>
      <c r="BA29" s="49"/>
      <c r="BB29" s="49"/>
      <c r="BC29" s="49"/>
      <c r="BD29" s="49"/>
      <c r="BE29" s="49"/>
      <c r="BF29" s="49"/>
      <c r="BG29" s="49"/>
      <c r="BH29" s="49"/>
      <c r="BI29" s="49"/>
      <c r="BJ29" s="49"/>
      <c r="BK29" s="49"/>
      <c r="BL29" s="49"/>
      <c r="BM29" s="49"/>
      <c r="BN29" s="49"/>
    </row>
    <row r="30" spans="1:66" s="27" customFormat="1" ht="18" x14ac:dyDescent="0.2">
      <c r="A30"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30" s="68"/>
      <c r="D30" s="69"/>
      <c r="E30" s="45">
        <v>43875</v>
      </c>
      <c r="F30" s="46">
        <f t="shared" si="6"/>
        <v>43877</v>
      </c>
      <c r="G30" s="28">
        <v>3</v>
      </c>
      <c r="H30" s="29">
        <v>0</v>
      </c>
      <c r="I30" s="30">
        <f t="shared" si="4"/>
        <v>1</v>
      </c>
      <c r="J30" s="43"/>
      <c r="K30" s="49"/>
      <c r="L30" s="49"/>
      <c r="M30" s="49"/>
      <c r="N30" s="49"/>
      <c r="O30" s="49"/>
      <c r="P30" s="49"/>
      <c r="Q30" s="49"/>
      <c r="R30" s="49"/>
      <c r="S30" s="49"/>
      <c r="T30" s="49"/>
      <c r="U30" s="49"/>
      <c r="V30" s="49"/>
      <c r="W30" s="49"/>
      <c r="X30" s="49"/>
      <c r="Y30" s="49"/>
      <c r="Z30" s="49"/>
      <c r="AA30" s="49"/>
      <c r="AB30" s="49"/>
      <c r="AC30" s="49"/>
      <c r="AD30" s="49"/>
      <c r="AE30" s="49"/>
      <c r="AF30" s="49"/>
      <c r="AG30" s="49"/>
      <c r="AH30" s="49"/>
      <c r="AI30" s="49"/>
      <c r="AJ30" s="49"/>
      <c r="AK30" s="49"/>
      <c r="AL30" s="49"/>
      <c r="AM30" s="49"/>
      <c r="AN30" s="49"/>
      <c r="AO30" s="49"/>
      <c r="AP30" s="49"/>
      <c r="AQ30" s="49"/>
      <c r="AR30" s="49"/>
      <c r="AS30" s="49"/>
      <c r="AT30" s="49"/>
      <c r="AU30" s="49"/>
      <c r="AV30" s="49"/>
      <c r="AW30" s="49"/>
      <c r="AX30" s="49"/>
      <c r="AY30" s="49"/>
      <c r="AZ30" s="49"/>
      <c r="BA30" s="49"/>
      <c r="BB30" s="49"/>
      <c r="BC30" s="49"/>
      <c r="BD30" s="49"/>
      <c r="BE30" s="49"/>
      <c r="BF30" s="49"/>
      <c r="BG30" s="49"/>
      <c r="BH30" s="49"/>
      <c r="BI30" s="49"/>
      <c r="BJ30" s="49"/>
      <c r="BK30" s="49"/>
      <c r="BL30" s="49"/>
      <c r="BM30" s="49"/>
      <c r="BN30" s="49"/>
    </row>
    <row r="31" spans="1:66" s="11" customFormat="1" x14ac:dyDescent="0.2">
      <c r="A31" s="74"/>
      <c r="B31" s="9"/>
      <c r="C31" s="9"/>
      <c r="D31" s="10"/>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8:H20 H23:H30">
    <cfRule type="dataBar" priority="6">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12" priority="49">
      <formula>K$6=TODAY()</formula>
    </cfRule>
  </conditionalFormatting>
  <conditionalFormatting sqref="K8:BN21 K25:BN30">
    <cfRule type="expression" dxfId="11" priority="52">
      <formula>AND($E8&lt;=K$6,ROUNDDOWN(($F8-$E8+1)*$H8,0)+$E8-1&gt;=K$6)</formula>
    </cfRule>
    <cfRule type="expression" dxfId="10" priority="53">
      <formula>AND(NOT(ISBLANK($E8)),$E8&lt;=K$6,$F8&gt;=K$6)</formula>
    </cfRule>
  </conditionalFormatting>
  <conditionalFormatting sqref="K24:BN30 K6:BN21 K23:BH23 BJ23:BN23 L22:BN22">
    <cfRule type="expression" dxfId="9" priority="12">
      <formula>K$6=TODAY()</formula>
    </cfRule>
  </conditionalFormatting>
  <conditionalFormatting sqref="H21:H24">
    <cfRule type="dataBar" priority="1">
      <dataBar>
        <cfvo type="num" val="0"/>
        <cfvo type="num" val="1"/>
        <color theme="0" tint="-0.34998626667073579"/>
      </dataBar>
      <extLst>
        <ext xmlns:x14="http://schemas.microsoft.com/office/spreadsheetml/2009/9/main" uri="{B025F937-C7B1-47D3-B67F-A62EFF666E3E}">
          <x14:id>{88410ADA-3982-4E0E-87F9-64ECB1CD1972}</x14:id>
        </ext>
      </extLst>
    </cfRule>
  </conditionalFormatting>
  <conditionalFormatting sqref="L22:BN22">
    <cfRule type="expression" dxfId="8" priority="68">
      <formula>AND(#REF!&lt;=L$6,ROUNDDOWN((#REF!-#REF!+1)*$H22,0)+#REF!-1&gt;=L$6)</formula>
    </cfRule>
    <cfRule type="expression" dxfId="7" priority="69">
      <formula>AND(NOT(ISBLANK(#REF!)),#REF!&lt;=L$6,#REF!&gt;=L$6)</formula>
    </cfRule>
  </conditionalFormatting>
  <conditionalFormatting sqref="K23:BH23 BJ23:BN23">
    <cfRule type="expression" dxfId="6" priority="78">
      <formula>AND(#REF!&lt;=K$6,ROUNDDOWN((#REF!-#REF!+1)*#REF!,0)+#REF!-1&gt;=K$6)</formula>
    </cfRule>
    <cfRule type="expression" dxfId="5" priority="79">
      <formula>AND(NOT(ISBLANK(#REF!)),#REF!&lt;=K$6,#REF!&gt;=K$6)</formula>
    </cfRule>
  </conditionalFormatting>
  <conditionalFormatting sqref="K24:BN24">
    <cfRule type="expression" dxfId="4" priority="80">
      <formula>AND($E22&lt;=K$6,ROUNDDOWN(($F22-$E22+1)*$H23,0)+$E22-1&gt;=K$6)</formula>
    </cfRule>
    <cfRule type="expression" dxfId="3" priority="81">
      <formula>AND(NOT(ISBLANK($E22)),$E22&lt;=K$6,$F22&gt;=K$6)</formula>
    </cfRule>
  </conditionalFormatting>
  <conditionalFormatting sqref="K22">
    <cfRule type="expression" dxfId="2" priority="85">
      <formula>BI$6=TODAY()</formula>
    </cfRule>
  </conditionalFormatting>
  <conditionalFormatting sqref="K22">
    <cfRule type="expression" dxfId="1" priority="90">
      <formula>AND(#REF!&lt;=BI$6,ROUNDDOWN((#REF!-#REF!+1)*#REF!,0)+#REF!-1&gt;=BI$6)</formula>
    </cfRule>
    <cfRule type="expression" dxfId="0" priority="91">
      <formula>AND(NOT(ISBLANK(#REF!)),#REF!&lt;=BI$6,#REF!&gt;=BI$6)</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pageMargins left="0.25" right="0.25" top="0.5" bottom="0.5" header="0.5" footer="0.25"/>
  <pageSetup scale="63" fitToHeight="0" orientation="landscape" r:id="rId1"/>
  <headerFooter alignWithMargins="0"/>
  <ignoredErrors>
    <ignoredError sqref="H9 E16 E25 G16:H16 G25:H25 H20 H18 H19 H26:H29" unlockedFormula="1"/>
    <ignoredError sqref="A25 A16"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H8:H20 H23:H30</xm:sqref>
        </x14:conditionalFormatting>
        <x14:conditionalFormatting xmlns:xm="http://schemas.microsoft.com/office/excel/2006/main">
          <x14:cfRule type="dataBar" id="{88410ADA-3982-4E0E-87F9-64ECB1CD1972}">
            <x14:dataBar minLength="0" maxLength="100" gradient="0">
              <x14:cfvo type="num">
                <xm:f>0</xm:f>
              </x14:cfvo>
              <x14:cfvo type="num">
                <xm:f>1</xm:f>
              </x14:cfvo>
              <x14:negativeFillColor rgb="FFFF0000"/>
              <x14:axisColor rgb="FF000000"/>
            </x14:dataBar>
          </x14:cfRule>
          <xm:sqref>H21:H24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9D18E-E11F-41B9-B3F4-DC489D947160}">
  <dimension ref="B2:U57"/>
  <sheetViews>
    <sheetView tabSelected="1" zoomScale="70" zoomScaleNormal="70" workbookViewId="0">
      <selection activeCell="F41" sqref="F41"/>
    </sheetView>
  </sheetViews>
  <sheetFormatPr defaultRowHeight="12.75" x14ac:dyDescent="0.2"/>
  <cols>
    <col min="2" max="2" width="22.85546875" customWidth="1"/>
    <col min="3" max="3" width="13.7109375" customWidth="1"/>
    <col min="4" max="4" width="12.140625" customWidth="1"/>
    <col min="5" max="5" width="11.28515625" customWidth="1"/>
  </cols>
  <sheetData>
    <row r="2" spans="2:21" x14ac:dyDescent="0.2">
      <c r="G2">
        <v>5</v>
      </c>
      <c r="K2">
        <v>9</v>
      </c>
      <c r="P2">
        <v>14</v>
      </c>
    </row>
    <row r="3" spans="2:21" x14ac:dyDescent="0.2">
      <c r="C3">
        <v>1</v>
      </c>
      <c r="D3">
        <v>2</v>
      </c>
      <c r="E3">
        <v>3</v>
      </c>
      <c r="F3">
        <v>4</v>
      </c>
      <c r="G3" s="121" t="s">
        <v>46</v>
      </c>
      <c r="H3" s="121">
        <v>6</v>
      </c>
      <c r="I3" s="121">
        <v>7</v>
      </c>
      <c r="J3" s="121">
        <v>8</v>
      </c>
      <c r="K3" s="121" t="s">
        <v>52</v>
      </c>
      <c r="L3" s="121">
        <v>10</v>
      </c>
      <c r="M3" s="121">
        <v>11</v>
      </c>
      <c r="N3" s="121">
        <v>12</v>
      </c>
      <c r="O3" s="121">
        <v>13</v>
      </c>
      <c r="P3" s="121" t="s">
        <v>59</v>
      </c>
      <c r="Q3" s="121">
        <v>15</v>
      </c>
      <c r="R3" s="121">
        <v>16</v>
      </c>
    </row>
    <row r="4" spans="2:21" x14ac:dyDescent="0.2">
      <c r="C4" s="121" t="s">
        <v>43</v>
      </c>
      <c r="D4" s="128" t="s">
        <v>42</v>
      </c>
      <c r="E4" s="121" t="s">
        <v>44</v>
      </c>
      <c r="F4" s="121" t="s">
        <v>45</v>
      </c>
      <c r="G4" s="129" t="s">
        <v>47</v>
      </c>
      <c r="H4" s="129" t="s">
        <v>48</v>
      </c>
      <c r="I4" s="121" t="s">
        <v>49</v>
      </c>
      <c r="J4" s="121" t="s">
        <v>50</v>
      </c>
      <c r="K4" s="121" t="s">
        <v>51</v>
      </c>
      <c r="L4" s="121" t="s">
        <v>53</v>
      </c>
      <c r="M4" s="121" t="s">
        <v>54</v>
      </c>
      <c r="N4" s="121" t="s">
        <v>55</v>
      </c>
      <c r="O4" s="121" t="s">
        <v>56</v>
      </c>
      <c r="P4" s="121" t="s">
        <v>57</v>
      </c>
      <c r="Q4" s="121" t="s">
        <v>58</v>
      </c>
      <c r="R4" s="121" t="s">
        <v>60</v>
      </c>
    </row>
    <row r="5" spans="2:21" ht="15" x14ac:dyDescent="0.25">
      <c r="B5" s="116" t="s">
        <v>39</v>
      </c>
      <c r="C5" s="84">
        <v>36</v>
      </c>
      <c r="D5" s="84">
        <v>37</v>
      </c>
      <c r="E5" s="84">
        <v>38</v>
      </c>
      <c r="F5" s="84">
        <v>39</v>
      </c>
      <c r="G5" s="84">
        <v>40</v>
      </c>
      <c r="H5" s="84">
        <v>41</v>
      </c>
      <c r="I5" s="84">
        <v>42</v>
      </c>
      <c r="J5" s="84">
        <v>43</v>
      </c>
      <c r="K5" s="84">
        <v>44</v>
      </c>
      <c r="L5" s="84">
        <v>45</v>
      </c>
      <c r="M5" s="84">
        <v>46</v>
      </c>
      <c r="N5" s="84">
        <v>47</v>
      </c>
      <c r="O5" s="84">
        <v>48</v>
      </c>
      <c r="P5" s="84">
        <v>49</v>
      </c>
      <c r="Q5" s="84">
        <v>50</v>
      </c>
      <c r="R5" s="139">
        <v>51</v>
      </c>
      <c r="S5" s="133"/>
      <c r="T5" s="133"/>
      <c r="U5" s="133"/>
    </row>
    <row r="6" spans="2:21" ht="15" x14ac:dyDescent="0.25">
      <c r="B6" s="124" t="s">
        <v>19</v>
      </c>
      <c r="C6" s="119"/>
      <c r="D6" s="84"/>
      <c r="E6" s="84"/>
      <c r="F6" s="84"/>
      <c r="G6" s="120"/>
      <c r="H6" s="120"/>
      <c r="I6" s="84"/>
      <c r="J6" s="84"/>
      <c r="K6" s="84"/>
      <c r="L6" s="84"/>
      <c r="M6" s="84"/>
      <c r="N6" s="84"/>
      <c r="O6" s="84"/>
      <c r="P6" s="84"/>
      <c r="Q6" s="84"/>
      <c r="R6" s="139"/>
      <c r="S6" s="133"/>
      <c r="T6" s="133"/>
      <c r="U6" s="133"/>
    </row>
    <row r="7" spans="2:21" ht="15" x14ac:dyDescent="0.25">
      <c r="B7" s="117" t="s">
        <v>20</v>
      </c>
      <c r="C7" s="104"/>
      <c r="D7" s="87"/>
      <c r="E7" s="144"/>
      <c r="G7" s="88"/>
      <c r="H7" s="88"/>
      <c r="I7" s="89"/>
      <c r="J7" s="85"/>
      <c r="K7" s="85"/>
      <c r="L7" s="85"/>
      <c r="M7" s="85"/>
      <c r="N7" s="85"/>
      <c r="O7" s="85"/>
      <c r="P7" s="85"/>
      <c r="Q7" s="85"/>
      <c r="R7" s="140"/>
      <c r="S7" s="134"/>
      <c r="T7" s="134"/>
      <c r="U7" s="134"/>
    </row>
    <row r="8" spans="2:21" ht="15" x14ac:dyDescent="0.25">
      <c r="B8" s="117" t="s">
        <v>14</v>
      </c>
      <c r="C8" s="115"/>
      <c r="D8" s="143"/>
      <c r="E8" s="86"/>
      <c r="F8" s="91"/>
      <c r="G8" s="92"/>
      <c r="H8" s="93"/>
      <c r="I8" s="94"/>
      <c r="J8" s="95"/>
      <c r="K8" s="85"/>
      <c r="L8" s="85"/>
      <c r="M8" s="85"/>
      <c r="N8" s="85"/>
      <c r="O8" s="85"/>
      <c r="P8" s="85"/>
      <c r="Q8" s="85"/>
      <c r="R8" s="140"/>
      <c r="S8" s="134"/>
      <c r="T8" s="134"/>
      <c r="U8" s="134"/>
    </row>
    <row r="9" spans="2:21" ht="15" x14ac:dyDescent="0.25">
      <c r="B9" s="117" t="s">
        <v>21</v>
      </c>
      <c r="C9" s="115"/>
      <c r="D9" s="146"/>
      <c r="E9" s="145"/>
      <c r="G9" s="96"/>
      <c r="H9" s="86"/>
      <c r="I9" s="87"/>
      <c r="J9" s="92"/>
      <c r="K9" s="98"/>
      <c r="L9" s="85"/>
      <c r="M9" s="85"/>
      <c r="N9" s="85"/>
      <c r="O9" s="85"/>
      <c r="P9" s="85"/>
      <c r="Q9" s="85"/>
      <c r="R9" s="140"/>
      <c r="S9" s="134"/>
      <c r="T9" s="134"/>
      <c r="U9" s="134"/>
    </row>
    <row r="10" spans="2:21" ht="15" x14ac:dyDescent="0.25">
      <c r="B10" s="117" t="s">
        <v>22</v>
      </c>
      <c r="C10" s="98"/>
      <c r="D10" s="85"/>
      <c r="E10" s="85"/>
      <c r="F10" s="85"/>
      <c r="G10" s="149"/>
      <c r="H10" s="150"/>
      <c r="I10" s="147"/>
      <c r="J10" s="104"/>
      <c r="K10" s="99"/>
      <c r="L10" s="100"/>
      <c r="M10" s="101"/>
      <c r="N10" s="101"/>
      <c r="O10" s="102"/>
      <c r="P10" s="90"/>
      <c r="Q10" s="90"/>
      <c r="R10" s="141"/>
      <c r="S10" s="135"/>
      <c r="T10" s="135"/>
      <c r="U10" s="135"/>
    </row>
    <row r="11" spans="2:21" ht="15" x14ac:dyDescent="0.25">
      <c r="B11" s="118" t="s">
        <v>23</v>
      </c>
      <c r="C11" s="98"/>
      <c r="D11" s="85"/>
      <c r="E11" s="85"/>
      <c r="F11" s="132"/>
      <c r="G11" s="107"/>
      <c r="H11" s="107"/>
      <c r="I11" s="107"/>
      <c r="J11" s="104"/>
      <c r="K11" s="103"/>
      <c r="L11" s="100"/>
      <c r="M11" s="104"/>
      <c r="N11" s="101"/>
      <c r="O11" s="87"/>
      <c r="P11" s="143"/>
      <c r="Q11" s="90"/>
      <c r="R11" s="141"/>
      <c r="S11" s="135"/>
      <c r="T11" s="135"/>
      <c r="U11" s="135"/>
    </row>
    <row r="12" spans="2:21" ht="15" x14ac:dyDescent="0.25">
      <c r="B12" s="118" t="s">
        <v>24</v>
      </c>
      <c r="C12" s="98"/>
      <c r="D12" s="85"/>
      <c r="E12" s="130"/>
      <c r="F12" s="127"/>
      <c r="G12" s="107"/>
      <c r="H12" s="107"/>
      <c r="I12" s="107"/>
      <c r="J12" s="104"/>
      <c r="K12" s="103"/>
      <c r="L12" s="100"/>
      <c r="M12" s="104"/>
      <c r="N12" s="101"/>
      <c r="O12" s="87"/>
      <c r="P12" s="148"/>
      <c r="Q12" s="90"/>
      <c r="R12" s="164"/>
      <c r="S12" s="135"/>
      <c r="T12" s="135"/>
      <c r="U12" s="135"/>
    </row>
    <row r="13" spans="2:21" ht="15" x14ac:dyDescent="0.25">
      <c r="B13" s="117" t="s">
        <v>25</v>
      </c>
      <c r="C13" s="98"/>
      <c r="D13" s="85"/>
      <c r="E13" s="85"/>
      <c r="F13" s="109"/>
      <c r="L13" s="90"/>
      <c r="M13" s="90"/>
      <c r="N13" s="168"/>
      <c r="O13" s="166"/>
      <c r="P13" s="100"/>
      <c r="Q13" s="151"/>
      <c r="R13" s="152"/>
      <c r="S13" s="135"/>
      <c r="T13" s="135"/>
      <c r="U13" s="135"/>
    </row>
    <row r="14" spans="2:21" ht="15" x14ac:dyDescent="0.25">
      <c r="B14" s="123" t="s">
        <v>32</v>
      </c>
      <c r="C14" s="98"/>
      <c r="D14" s="85"/>
      <c r="E14" s="85"/>
      <c r="F14" s="130"/>
      <c r="G14" s="107"/>
      <c r="H14" s="107"/>
      <c r="I14" s="107"/>
      <c r="J14" s="107"/>
      <c r="K14" s="107"/>
      <c r="L14" s="94"/>
      <c r="M14" s="95"/>
      <c r="N14" s="143"/>
      <c r="O14" s="160"/>
      <c r="P14" s="169"/>
      <c r="Q14" s="170"/>
      <c r="R14" s="171"/>
      <c r="S14" s="135"/>
      <c r="T14" s="135"/>
      <c r="U14" s="135"/>
    </row>
    <row r="15" spans="2:21" ht="15" x14ac:dyDescent="0.25">
      <c r="B15" s="117" t="s">
        <v>26</v>
      </c>
      <c r="C15" s="106"/>
      <c r="D15" s="113"/>
      <c r="F15" s="85"/>
      <c r="G15" s="97"/>
      <c r="H15" s="127"/>
      <c r="I15" s="155"/>
      <c r="J15" s="107"/>
      <c r="K15" s="107"/>
      <c r="L15" s="107"/>
      <c r="M15" s="107"/>
      <c r="N15" s="107"/>
      <c r="O15" s="107"/>
      <c r="P15" s="115"/>
      <c r="Q15" s="131"/>
      <c r="R15" s="155"/>
      <c r="S15" s="135"/>
      <c r="T15" s="135"/>
      <c r="U15" s="135"/>
    </row>
    <row r="16" spans="2:21" ht="15" x14ac:dyDescent="0.25">
      <c r="B16" s="117" t="s">
        <v>15</v>
      </c>
      <c r="C16" s="98"/>
      <c r="D16" s="165"/>
      <c r="E16" s="106"/>
      <c r="F16" s="106"/>
      <c r="G16" s="106"/>
      <c r="H16" s="167"/>
      <c r="I16" s="159"/>
      <c r="J16" s="107"/>
      <c r="K16" s="107"/>
      <c r="L16" s="107"/>
      <c r="M16" s="107"/>
      <c r="N16" s="107"/>
      <c r="O16" s="107"/>
      <c r="P16" s="94"/>
      <c r="Q16" s="131"/>
      <c r="R16" s="155"/>
      <c r="S16" s="135"/>
      <c r="T16" s="135"/>
      <c r="U16" s="135"/>
    </row>
    <row r="17" spans="2:21" ht="15" x14ac:dyDescent="0.25">
      <c r="B17" s="117" t="s">
        <v>18</v>
      </c>
      <c r="C17" s="98"/>
      <c r="D17" s="165"/>
      <c r="E17" s="106"/>
      <c r="F17" s="106"/>
      <c r="G17" s="106"/>
      <c r="H17" s="158"/>
      <c r="I17" s="159"/>
      <c r="J17" s="107"/>
      <c r="K17" s="107"/>
      <c r="L17" s="107"/>
      <c r="M17" s="107"/>
      <c r="N17" s="107"/>
      <c r="O17" s="107"/>
      <c r="P17" s="155"/>
      <c r="Q17" s="163"/>
      <c r="R17" s="154"/>
      <c r="S17" s="135"/>
      <c r="T17" s="135"/>
      <c r="U17" s="136"/>
    </row>
    <row r="18" spans="2:21" ht="15" x14ac:dyDescent="0.25">
      <c r="B18" s="117" t="s">
        <v>27</v>
      </c>
      <c r="C18" s="98"/>
      <c r="D18" s="85"/>
      <c r="E18" s="106"/>
      <c r="F18" s="106"/>
      <c r="G18" s="106"/>
      <c r="H18" s="158"/>
      <c r="I18" s="159"/>
      <c r="J18" s="157"/>
      <c r="K18" s="157"/>
      <c r="L18" s="157"/>
      <c r="M18" s="157"/>
      <c r="N18" s="156"/>
      <c r="O18" s="107"/>
      <c r="P18" s="107"/>
      <c r="Q18" s="154"/>
      <c r="R18" s="107"/>
      <c r="S18" s="135"/>
      <c r="T18" s="135"/>
      <c r="U18" s="136"/>
    </row>
    <row r="19" spans="2:21" ht="15" x14ac:dyDescent="0.25">
      <c r="B19" s="117" t="s">
        <v>28</v>
      </c>
      <c r="C19" s="98"/>
      <c r="D19" s="85"/>
      <c r="E19" s="85"/>
      <c r="F19" s="85"/>
      <c r="G19" s="85"/>
      <c r="H19" s="85"/>
      <c r="I19" s="143"/>
      <c r="J19" s="106"/>
      <c r="K19" s="106"/>
      <c r="L19" s="106"/>
      <c r="M19" s="102"/>
      <c r="N19" s="90"/>
      <c r="O19" s="105"/>
      <c r="P19" s="153"/>
      <c r="Q19" s="162"/>
      <c r="R19" s="107"/>
      <c r="S19" s="137"/>
      <c r="T19" s="135"/>
      <c r="U19" s="138"/>
    </row>
    <row r="20" spans="2:21" ht="15" x14ac:dyDescent="0.25">
      <c r="B20" s="117" t="s">
        <v>29</v>
      </c>
      <c r="C20" s="108"/>
      <c r="D20" s="85"/>
      <c r="E20" s="85"/>
      <c r="F20" s="85"/>
      <c r="G20" s="85"/>
      <c r="H20" s="85"/>
      <c r="I20" s="90"/>
      <c r="J20" s="106"/>
      <c r="K20" s="106"/>
      <c r="L20" s="106"/>
      <c r="M20" s="87"/>
      <c r="N20" s="90"/>
      <c r="O20" s="90"/>
      <c r="P20" s="143"/>
      <c r="Q20" s="160"/>
      <c r="R20" s="107"/>
      <c r="S20" s="135"/>
      <c r="T20" s="137"/>
      <c r="U20" s="138"/>
    </row>
    <row r="21" spans="2:21" ht="15" x14ac:dyDescent="0.25">
      <c r="B21" s="122" t="s">
        <v>31</v>
      </c>
      <c r="C21" s="114"/>
      <c r="D21" s="98"/>
      <c r="E21" s="85"/>
      <c r="F21" s="85"/>
      <c r="G21" s="85"/>
      <c r="H21" s="85"/>
      <c r="I21" s="90"/>
      <c r="J21" s="90"/>
      <c r="K21" s="90"/>
      <c r="L21" s="106"/>
      <c r="M21" s="106"/>
      <c r="N21" s="106"/>
      <c r="O21" s="106"/>
      <c r="P21" s="102"/>
      <c r="Q21" s="165"/>
      <c r="R21" s="161"/>
      <c r="S21" s="135"/>
      <c r="T21" s="135"/>
      <c r="U21" s="136"/>
    </row>
    <row r="22" spans="2:21" ht="15" x14ac:dyDescent="0.25">
      <c r="B22" s="122" t="s">
        <v>38</v>
      </c>
      <c r="C22" s="114"/>
      <c r="D22" s="98"/>
      <c r="E22" s="85"/>
      <c r="F22" s="85"/>
      <c r="G22" s="85"/>
      <c r="H22" s="85"/>
      <c r="I22" s="90"/>
      <c r="J22" s="90"/>
      <c r="K22" s="90"/>
      <c r="L22" s="106"/>
      <c r="M22" s="106"/>
      <c r="N22" s="106"/>
      <c r="O22" s="106"/>
      <c r="P22" s="87"/>
      <c r="Q22" s="165"/>
      <c r="R22" s="141"/>
      <c r="S22" s="135"/>
      <c r="T22" s="135"/>
      <c r="U22" s="136"/>
    </row>
    <row r="23" spans="2:21" ht="15" x14ac:dyDescent="0.25">
      <c r="B23" s="125" t="s">
        <v>13</v>
      </c>
      <c r="C23" s="114"/>
      <c r="D23" s="98"/>
      <c r="E23" s="85"/>
      <c r="F23" s="85"/>
      <c r="G23" s="85"/>
      <c r="H23" s="85"/>
      <c r="I23" s="90"/>
      <c r="J23" s="90"/>
      <c r="K23" s="90"/>
      <c r="L23" s="90"/>
      <c r="M23" s="90"/>
      <c r="N23" s="90"/>
      <c r="O23" s="90"/>
      <c r="P23" s="90"/>
      <c r="Q23" s="90"/>
      <c r="R23" s="141"/>
      <c r="S23" s="134"/>
      <c r="T23" s="135"/>
      <c r="U23" s="135"/>
    </row>
    <row r="24" spans="2:21" ht="15" x14ac:dyDescent="0.25">
      <c r="B24" s="117" t="s">
        <v>33</v>
      </c>
      <c r="C24" s="106"/>
      <c r="D24" s="106"/>
      <c r="E24" s="87"/>
      <c r="F24" s="88"/>
      <c r="G24" s="88"/>
      <c r="H24" s="88"/>
      <c r="I24" s="88"/>
      <c r="J24" s="88"/>
      <c r="K24" s="88"/>
      <c r="L24" s="88"/>
      <c r="M24" s="88"/>
      <c r="N24" s="88"/>
      <c r="O24" s="88"/>
      <c r="P24" s="88"/>
      <c r="Q24" s="88"/>
      <c r="R24" s="142"/>
      <c r="S24" s="134"/>
      <c r="T24" s="134"/>
      <c r="U24" s="134"/>
    </row>
    <row r="25" spans="2:21" ht="15" x14ac:dyDescent="0.25">
      <c r="B25" s="117" t="s">
        <v>34</v>
      </c>
      <c r="C25" s="106"/>
      <c r="D25" s="106"/>
      <c r="E25" s="106"/>
      <c r="F25" s="106"/>
      <c r="G25" s="106"/>
      <c r="H25" s="106"/>
      <c r="I25" s="106"/>
      <c r="J25" s="106"/>
      <c r="K25" s="106"/>
      <c r="L25" s="106"/>
      <c r="M25" s="106"/>
      <c r="N25" s="106"/>
      <c r="O25" s="106"/>
      <c r="P25" s="106"/>
      <c r="Q25" s="106"/>
      <c r="R25" s="152"/>
      <c r="S25" s="134"/>
      <c r="T25" s="134"/>
      <c r="U25" s="134"/>
    </row>
    <row r="26" spans="2:21" ht="15" x14ac:dyDescent="0.25">
      <c r="B26" s="117" t="s">
        <v>35</v>
      </c>
      <c r="C26" s="106"/>
      <c r="D26" s="106"/>
      <c r="E26" s="106"/>
      <c r="F26" s="106"/>
      <c r="G26" s="106"/>
      <c r="H26" s="106"/>
      <c r="I26" s="106"/>
      <c r="J26" s="106"/>
      <c r="K26" s="106"/>
      <c r="L26" s="106"/>
      <c r="M26" s="106"/>
      <c r="N26" s="106"/>
      <c r="O26" s="106"/>
      <c r="P26" s="106"/>
      <c r="Q26" s="106"/>
      <c r="R26" s="152"/>
      <c r="S26" s="134"/>
      <c r="T26" s="134"/>
      <c r="U26" s="134"/>
    </row>
    <row r="27" spans="2:21" ht="15" x14ac:dyDescent="0.25">
      <c r="B27" s="117" t="s">
        <v>37</v>
      </c>
      <c r="C27" s="107"/>
      <c r="D27" s="98"/>
      <c r="E27" s="85"/>
      <c r="F27" s="85"/>
      <c r="G27" s="85"/>
      <c r="H27" s="85"/>
      <c r="I27" s="85"/>
      <c r="J27" s="85"/>
      <c r="K27" s="85"/>
      <c r="L27" s="85"/>
      <c r="M27" s="85"/>
      <c r="N27" s="106"/>
      <c r="O27" s="106"/>
      <c r="P27" s="106"/>
      <c r="Q27" s="106"/>
      <c r="R27" s="152"/>
      <c r="S27" s="134"/>
      <c r="T27" s="134"/>
      <c r="U27" s="134"/>
    </row>
    <row r="28" spans="2:21" ht="15" x14ac:dyDescent="0.25">
      <c r="B28" s="107"/>
      <c r="C28" s="107"/>
      <c r="D28" s="98"/>
      <c r="E28" s="85"/>
      <c r="F28" s="85"/>
      <c r="G28" s="85"/>
      <c r="H28" s="85"/>
      <c r="I28" s="85"/>
      <c r="J28" s="85"/>
      <c r="K28" s="85"/>
      <c r="L28" s="85"/>
      <c r="M28" s="85"/>
      <c r="N28" s="85"/>
      <c r="O28" s="85"/>
      <c r="P28" s="85"/>
      <c r="Q28" s="85"/>
      <c r="R28" s="140"/>
      <c r="S28" s="134"/>
      <c r="T28" s="134"/>
      <c r="U28" s="134"/>
    </row>
    <row r="29" spans="2:21" ht="15" x14ac:dyDescent="0.25">
      <c r="B29" s="126"/>
      <c r="C29" s="127"/>
      <c r="D29" s="98"/>
      <c r="E29" s="85"/>
      <c r="F29" s="85"/>
      <c r="G29" s="85"/>
      <c r="H29" s="85"/>
      <c r="I29" s="85"/>
      <c r="J29" s="85"/>
      <c r="K29" s="85"/>
      <c r="L29" s="85"/>
      <c r="M29" s="85"/>
      <c r="N29" s="85"/>
      <c r="O29" s="85"/>
      <c r="P29" s="85"/>
      <c r="Q29" s="85"/>
      <c r="R29" s="140"/>
      <c r="S29" s="134"/>
      <c r="T29" s="134"/>
      <c r="U29" s="134"/>
    </row>
    <row r="30" spans="2:21" ht="15" x14ac:dyDescent="0.25">
      <c r="B30" s="110" t="s">
        <v>40</v>
      </c>
      <c r="C30" s="111"/>
    </row>
    <row r="31" spans="2:21" ht="15" x14ac:dyDescent="0.25">
      <c r="B31" s="112" t="s">
        <v>41</v>
      </c>
      <c r="C31" s="113"/>
    </row>
    <row r="36" spans="5:7" ht="15" x14ac:dyDescent="0.2">
      <c r="E36" s="33"/>
      <c r="F36" s="34"/>
      <c r="G36" s="68"/>
    </row>
    <row r="37" spans="5:7" x14ac:dyDescent="0.2">
      <c r="E37" s="68"/>
      <c r="F37" s="27"/>
      <c r="G37" s="68"/>
    </row>
    <row r="38" spans="5:7" x14ac:dyDescent="0.2">
      <c r="E38" s="68"/>
      <c r="F38" s="27"/>
      <c r="G38" s="68"/>
    </row>
    <row r="39" spans="5:7" x14ac:dyDescent="0.2">
      <c r="E39" s="68"/>
      <c r="F39" s="27"/>
      <c r="G39" s="68"/>
    </row>
    <row r="40" spans="5:7" x14ac:dyDescent="0.2">
      <c r="E40" s="68"/>
      <c r="F40" s="27"/>
      <c r="G40" s="68"/>
    </row>
    <row r="41" spans="5:7" x14ac:dyDescent="0.2">
      <c r="E41" s="70"/>
      <c r="F41" s="27"/>
      <c r="G41" s="68"/>
    </row>
    <row r="42" spans="5:7" x14ac:dyDescent="0.2">
      <c r="E42" s="70"/>
      <c r="F42" s="27"/>
      <c r="G42" s="27"/>
    </row>
    <row r="43" spans="5:7" x14ac:dyDescent="0.2">
      <c r="E43" s="68"/>
      <c r="F43" s="27"/>
      <c r="G43" s="27"/>
    </row>
    <row r="44" spans="5:7" ht="15" x14ac:dyDescent="0.2">
      <c r="E44" s="20"/>
      <c r="F44" s="21"/>
    </row>
    <row r="45" spans="5:7" x14ac:dyDescent="0.2">
      <c r="E45" s="68"/>
      <c r="F45" s="27"/>
    </row>
    <row r="46" spans="5:7" x14ac:dyDescent="0.2">
      <c r="E46" s="68"/>
      <c r="F46" s="27"/>
    </row>
    <row r="47" spans="5:7" x14ac:dyDescent="0.2">
      <c r="E47" s="68"/>
      <c r="F47" s="27"/>
    </row>
    <row r="48" spans="5:7" x14ac:dyDescent="0.2">
      <c r="E48" s="68"/>
      <c r="F48" s="27"/>
    </row>
    <row r="49" spans="5:6" x14ac:dyDescent="0.2">
      <c r="E49" s="68"/>
      <c r="F49" s="27"/>
    </row>
    <row r="50" spans="5:6" x14ac:dyDescent="0.2">
      <c r="E50" s="68"/>
      <c r="F50" s="27"/>
    </row>
    <row r="51" spans="5:6" x14ac:dyDescent="0.2">
      <c r="E51" s="27"/>
      <c r="F51" s="27"/>
    </row>
    <row r="52" spans="5:6" x14ac:dyDescent="0.2">
      <c r="E52" s="27"/>
      <c r="F52" s="27"/>
    </row>
    <row r="53" spans="5:6" ht="15" x14ac:dyDescent="0.2">
      <c r="E53" s="20"/>
      <c r="F53" s="21"/>
    </row>
    <row r="54" spans="5:6" x14ac:dyDescent="0.2">
      <c r="E54" s="68"/>
      <c r="F54" s="27"/>
    </row>
    <row r="55" spans="5:6" x14ac:dyDescent="0.2">
      <c r="E55" s="68"/>
      <c r="F55" s="27"/>
    </row>
    <row r="56" spans="5:6" x14ac:dyDescent="0.2">
      <c r="E56" s="68"/>
      <c r="F56" s="27"/>
    </row>
    <row r="57" spans="5:6" x14ac:dyDescent="0.2">
      <c r="E57" s="68"/>
      <c r="F57" s="27"/>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2</vt:i4>
      </vt:variant>
      <vt:variant>
        <vt:lpstr>Navngivne områder</vt:lpstr>
      </vt:variant>
      <vt:variant>
        <vt:i4>3</vt:i4>
      </vt:variant>
    </vt:vector>
  </HeadingPairs>
  <TitlesOfParts>
    <vt:vector size="5" baseType="lpstr">
      <vt:lpstr>GanttChart</vt:lpstr>
      <vt:lpstr>Anden version</vt:lpstr>
      <vt:lpstr>GanttChart!prevWBS</vt:lpstr>
      <vt:lpstr>GanttChart!Udskriftsområde</vt:lpstr>
      <vt:lpstr>GanttChart!Udskriftstitler</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Simon Dang</cp:lastModifiedBy>
  <cp:lastPrinted>2018-02-12T20:25:38Z</cp:lastPrinted>
  <dcterms:created xsi:type="dcterms:W3CDTF">2010-06-09T16:05:03Z</dcterms:created>
  <dcterms:modified xsi:type="dcterms:W3CDTF">2020-11-01T23:24:16Z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