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PycharmProjects\PBE1\resources\"/>
    </mc:Choice>
  </mc:AlternateContent>
  <xr:revisionPtr revIDLastSave="0" documentId="13_ncr:1_{9020635A-EC69-42DC-B8C2-204601729F54}" xr6:coauthVersionLast="47" xr6:coauthVersionMax="47" xr10:uidLastSave="{00000000-0000-0000-0000-000000000000}"/>
  <bookViews>
    <workbookView xWindow="3960" yWindow="2730" windowWidth="21600" windowHeight="11295" activeTab="2" xr2:uid="{AB66346F-2E87-47D8-A865-C4A8F39C8C07}"/>
  </bookViews>
  <sheets>
    <sheet name="PMR" sheetId="3" r:id="rId1"/>
    <sheet name="PMR-Duo" sheetId="5" r:id="rId2"/>
    <sheet name="KMR" sheetId="7" r:id="rId3"/>
    <sheet name="KMR-Duo" sheetId="6" r:id="rId4"/>
    <sheet name="Rohrinnendurchmesser" sheetId="1" r:id="rId5"/>
    <sheet name="Planungshandbuch Tb 13.3" sheetId="2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7" i="2" l="1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26" i="2"/>
  <c r="M6" i="2"/>
  <c r="M7" i="2"/>
  <c r="M8" i="2"/>
  <c r="M9" i="2"/>
  <c r="M10" i="2"/>
  <c r="M11" i="2"/>
  <c r="M12" i="2"/>
  <c r="M13" i="2"/>
  <c r="M14" i="2"/>
  <c r="M5" i="2"/>
  <c r="F26" i="1"/>
  <c r="F25" i="1"/>
  <c r="K24" i="1"/>
  <c r="F24" i="1"/>
  <c r="K23" i="1"/>
  <c r="F23" i="1"/>
  <c r="K22" i="1"/>
  <c r="F22" i="1"/>
  <c r="K21" i="1"/>
  <c r="F21" i="1"/>
  <c r="K20" i="1"/>
  <c r="F20" i="1"/>
  <c r="K19" i="1"/>
  <c r="F19" i="1"/>
  <c r="K18" i="1"/>
  <c r="F18" i="1"/>
  <c r="K17" i="1"/>
  <c r="F17" i="1"/>
  <c r="K16" i="1"/>
  <c r="F16" i="1"/>
  <c r="K15" i="1"/>
  <c r="F15" i="1"/>
  <c r="K14" i="1"/>
  <c r="F14" i="1"/>
  <c r="K13" i="1"/>
  <c r="F13" i="1"/>
  <c r="K12" i="1"/>
  <c r="F12" i="1"/>
  <c r="K11" i="1"/>
  <c r="F11" i="1"/>
  <c r="K10" i="1"/>
  <c r="F10" i="1"/>
  <c r="K9" i="1"/>
  <c r="F9" i="1"/>
  <c r="K8" i="1"/>
  <c r="F8" i="1"/>
  <c r="K7" i="1"/>
  <c r="F7" i="1"/>
</calcChain>
</file>

<file path=xl/sharedStrings.xml><?xml version="1.0" encoding="utf-8"?>
<sst xmlns="http://schemas.openxmlformats.org/spreadsheetml/2006/main" count="891" uniqueCount="323">
  <si>
    <t>Stahlmediumrohr; Quelle: SET</t>
  </si>
  <si>
    <t>Kunstoffmediumrohr, Quelle: Rehau</t>
  </si>
  <si>
    <t>Mindest</t>
  </si>
  <si>
    <t>Nominaldurchmesser</t>
  </si>
  <si>
    <t>Außendurchmesser</t>
  </si>
  <si>
    <t>Wanddicke AGFW 401</t>
  </si>
  <si>
    <t>Wanddicke EN 253</t>
  </si>
  <si>
    <t>Res. Innendurchmesser</t>
  </si>
  <si>
    <t>Wanddicke</t>
  </si>
  <si>
    <t>DN</t>
  </si>
  <si>
    <t>ds</t>
  </si>
  <si>
    <t>s1</t>
  </si>
  <si>
    <t>s2</t>
  </si>
  <si>
    <t>di (s1)</t>
  </si>
  <si>
    <t>s</t>
  </si>
  <si>
    <t>di</t>
  </si>
  <si>
    <t>[mm]</t>
  </si>
  <si>
    <t>mm</t>
  </si>
  <si>
    <t>Aussen-</t>
  </si>
  <si>
    <t>Innen-</t>
  </si>
  <si>
    <t>Nenn</t>
  </si>
  <si>
    <t>durch-</t>
  </si>
  <si>
    <t>Wandstärk</t>
  </si>
  <si>
    <t>Volumen</t>
  </si>
  <si>
    <t>weite</t>
  </si>
  <si>
    <t>messer</t>
  </si>
  <si>
    <t>e</t>
  </si>
  <si>
    <t>Innenrohr</t>
  </si>
  <si>
    <t>DS1</t>
  </si>
  <si>
    <t>DS2</t>
  </si>
  <si>
    <t>DS3</t>
  </si>
  <si>
    <t>l/m</t>
  </si>
  <si>
    <t>W/(mK)</t>
  </si>
  <si>
    <t>–</t>
  </si>
  <si>
    <t>NULL</t>
  </si>
  <si>
    <t>21.60</t>
  </si>
  <si>
    <t>0.37</t>
  </si>
  <si>
    <t>0.284</t>
  </si>
  <si>
    <t>0.248</t>
  </si>
  <si>
    <t>0.229</t>
  </si>
  <si>
    <t>33.7</t>
  </si>
  <si>
    <t>28.50</t>
  </si>
  <si>
    <t>0.64</t>
  </si>
  <si>
    <t>0.342</t>
  </si>
  <si>
    <t>0.291</t>
  </si>
  <si>
    <t>0.266</t>
  </si>
  <si>
    <t>42.4</t>
  </si>
  <si>
    <t>37.20</t>
  </si>
  <si>
    <t>0.354</t>
  </si>
  <si>
    <t>0.317</t>
  </si>
  <si>
    <t>0.290</t>
  </si>
  <si>
    <t>48.3</t>
  </si>
  <si>
    <t>43.10</t>
  </si>
  <si>
    <t>0.403</t>
  </si>
  <si>
    <t>0.356</t>
  </si>
  <si>
    <t>0.322</t>
  </si>
  <si>
    <t>60.3</t>
  </si>
  <si>
    <t>54.50</t>
  </si>
  <si>
    <t>0.450</t>
  </si>
  <si>
    <t>0.398</t>
  </si>
  <si>
    <t>0.350</t>
  </si>
  <si>
    <t>76.1</t>
  </si>
  <si>
    <t>70.30</t>
  </si>
  <si>
    <t>0.527</t>
  </si>
  <si>
    <t>0.446</t>
  </si>
  <si>
    <t>0.393</t>
  </si>
  <si>
    <t>88.9</t>
  </si>
  <si>
    <t>82.50</t>
  </si>
  <si>
    <t>0.547</t>
  </si>
  <si>
    <t>0.469</t>
  </si>
  <si>
    <t>0.416</t>
  </si>
  <si>
    <t>114.3</t>
  </si>
  <si>
    <t>107.10</t>
  </si>
  <si>
    <t>0.576</t>
  </si>
  <si>
    <t>0.490</t>
  </si>
  <si>
    <t>0.432</t>
  </si>
  <si>
    <t>139.7</t>
  </si>
  <si>
    <t>132.50</t>
  </si>
  <si>
    <t>13.79</t>
  </si>
  <si>
    <t>0.663</t>
  </si>
  <si>
    <t>0.562</t>
  </si>
  <si>
    <t>0.482</t>
  </si>
  <si>
    <t>168.3</t>
  </si>
  <si>
    <t>4.00</t>
  </si>
  <si>
    <t>160.30</t>
  </si>
  <si>
    <t>20.18</t>
  </si>
  <si>
    <t>0.777</t>
  </si>
  <si>
    <t>0.633</t>
  </si>
  <si>
    <t>0.531</t>
  </si>
  <si>
    <t>219.1</t>
  </si>
  <si>
    <t>210.10</t>
  </si>
  <si>
    <t>34.67</t>
  </si>
  <si>
    <t>0.844</t>
  </si>
  <si>
    <t>0.670</t>
  </si>
  <si>
    <t>0.555</t>
  </si>
  <si>
    <t>273.0</t>
  </si>
  <si>
    <t>5.00</t>
  </si>
  <si>
    <t>263.00</t>
  </si>
  <si>
    <t>54.33</t>
  </si>
  <si>
    <t>0.820</t>
  </si>
  <si>
    <t>0.656</t>
  </si>
  <si>
    <t>0.556</t>
  </si>
  <si>
    <t>Medium-Innenrohr</t>
  </si>
  <si>
    <t>(Dämmstärke)</t>
  </si>
  <si>
    <t>323.9</t>
  </si>
  <si>
    <t>312.70</t>
  </si>
  <si>
    <t>76.80</t>
  </si>
  <si>
    <t>0.933</t>
  </si>
  <si>
    <t>0.744</t>
  </si>
  <si>
    <t>0.578</t>
  </si>
  <si>
    <t>355.6</t>
  </si>
  <si>
    <t>344.40</t>
  </si>
  <si>
    <t>93.16</t>
  </si>
  <si>
    <t>0.912</t>
  </si>
  <si>
    <t>0.719</t>
  </si>
  <si>
    <t>0.589</t>
  </si>
  <si>
    <t>406.4</t>
  </si>
  <si>
    <t>393.80</t>
  </si>
  <si>
    <t>121.80</t>
  </si>
  <si>
    <t>0.964</t>
  </si>
  <si>
    <t>0.579</t>
  </si>
  <si>
    <t>457.2</t>
  </si>
  <si>
    <t>444.60</t>
  </si>
  <si>
    <t>155.25</t>
  </si>
  <si>
    <t>0.970</t>
  </si>
  <si>
    <t>0.839</t>
  </si>
  <si>
    <t>0.605</t>
  </si>
  <si>
    <t>508.0</t>
  </si>
  <si>
    <t>495.40</t>
  </si>
  <si>
    <t>192.75</t>
  </si>
  <si>
    <t>0.941</t>
  </si>
  <si>
    <t>0.728</t>
  </si>
  <si>
    <t>0.595</t>
  </si>
  <si>
    <t>610.0</t>
  </si>
  <si>
    <t>595.80</t>
  </si>
  <si>
    <t>278.80</t>
  </si>
  <si>
    <t>0.836</t>
  </si>
  <si>
    <t>0.679</t>
  </si>
  <si>
    <t>711.0</t>
  </si>
  <si>
    <t>8.00</t>
  </si>
  <si>
    <t>695.00</t>
  </si>
  <si>
    <t>379.37</t>
  </si>
  <si>
    <t>0.938</t>
  </si>
  <si>
    <t>0.761</t>
  </si>
  <si>
    <t>813.0</t>
  </si>
  <si>
    <t>795.40</t>
  </si>
  <si>
    <t>496.89</t>
  </si>
  <si>
    <t>0.842</t>
  </si>
  <si>
    <t>914.0</t>
  </si>
  <si>
    <t>10.00</t>
  </si>
  <si>
    <t>894.00</t>
  </si>
  <si>
    <t>627.72</t>
  </si>
  <si>
    <t>1016.0</t>
  </si>
  <si>
    <t>11.00</t>
  </si>
  <si>
    <t>994.00</t>
  </si>
  <si>
    <t>776.00</t>
  </si>
  <si>
    <t>Nenn weite</t>
  </si>
  <si>
    <t>Aussendurchmesser Mantelrohr</t>
  </si>
  <si>
    <t>Spezifischer Wärmeverlust pro Trassenmeter</t>
  </si>
  <si>
    <t>Aussen- durch- messer</t>
  </si>
  <si>
    <t>Wandstärk e</t>
  </si>
  <si>
    <t>Innen- durch- messer</t>
  </si>
  <si>
    <t>Volumen Innenrohr</t>
  </si>
  <si>
    <t>W/(m K)</t>
  </si>
  <si>
    <t>20</t>
  </si>
  <si>
    <t>26.9</t>
  </si>
  <si>
    <t>2.65</t>
  </si>
  <si>
    <t>90</t>
  </si>
  <si>
    <t>110</t>
  </si>
  <si>
    <t>125</t>
  </si>
  <si>
    <t>25</t>
  </si>
  <si>
    <t>2.60</t>
  </si>
  <si>
    <t>32</t>
  </si>
  <si>
    <t>1.09</t>
  </si>
  <si>
    <t>140</t>
  </si>
  <si>
    <t>40</t>
  </si>
  <si>
    <t>1.46</t>
  </si>
  <si>
    <t>50</t>
  </si>
  <si>
    <t>2.90</t>
  </si>
  <si>
    <t>2.33</t>
  </si>
  <si>
    <t>160</t>
  </si>
  <si>
    <t>65</t>
  </si>
  <si>
    <t>3.88</t>
  </si>
  <si>
    <t>180</t>
  </si>
  <si>
    <t>80</t>
  </si>
  <si>
    <t>3.20</t>
  </si>
  <si>
    <t>5.35</t>
  </si>
  <si>
    <t>200</t>
  </si>
  <si>
    <t>100</t>
  </si>
  <si>
    <t>3.60</t>
  </si>
  <si>
    <t>9.01</t>
  </si>
  <si>
    <t>225</t>
  </si>
  <si>
    <t>250</t>
  </si>
  <si>
    <t>280</t>
  </si>
  <si>
    <t>150</t>
  </si>
  <si>
    <t>315</t>
  </si>
  <si>
    <t>4.50</t>
  </si>
  <si>
    <t>355</t>
  </si>
  <si>
    <t>400</t>
  </si>
  <si>
    <t>450</t>
  </si>
  <si>
    <t>500</t>
  </si>
  <si>
    <t>300</t>
  </si>
  <si>
    <t>5.60</t>
  </si>
  <si>
    <t>580</t>
  </si>
  <si>
    <t>350</t>
  </si>
  <si>
    <t>560</t>
  </si>
  <si>
    <t>630</t>
  </si>
  <si>
    <t>6.30</t>
  </si>
  <si>
    <t>730</t>
  </si>
  <si>
    <t>670</t>
  </si>
  <si>
    <t>800</t>
  </si>
  <si>
    <t>710</t>
  </si>
  <si>
    <t>900</t>
  </si>
  <si>
    <t>600</t>
  </si>
  <si>
    <t>7.10</t>
  </si>
  <si>
    <t>1000</t>
  </si>
  <si>
    <t>1.125</t>
  </si>
  <si>
    <t>700</t>
  </si>
  <si>
    <t>1100</t>
  </si>
  <si>
    <t>1.266</t>
  </si>
  <si>
    <t>8.80</t>
  </si>
  <si>
    <t>1200</t>
  </si>
  <si>
    <t>1.409</t>
  </si>
  <si>
    <t>1.042</t>
  </si>
  <si>
    <t>1.542</t>
  </si>
  <si>
    <t>1.141</t>
  </si>
  <si>
    <t>1300</t>
  </si>
  <si>
    <t>1.678</t>
  </si>
  <si>
    <t>1.241</t>
  </si>
  <si>
    <t>25.0</t>
  </si>
  <si>
    <t>20.40</t>
  </si>
  <si>
    <t>0.33</t>
  </si>
  <si>
    <t>0.264</t>
  </si>
  <si>
    <t>0.235</t>
  </si>
  <si>
    <t>32.0</t>
  </si>
  <si>
    <t>26.20</t>
  </si>
  <si>
    <t>0.54</t>
  </si>
  <si>
    <t>0.321</t>
  </si>
  <si>
    <t>0.279</t>
  </si>
  <si>
    <t>40.0</t>
  </si>
  <si>
    <t>32.60</t>
  </si>
  <si>
    <t>0.83</t>
  </si>
  <si>
    <t>0.332</t>
  </si>
  <si>
    <t>50.0</t>
  </si>
  <si>
    <t>40.80</t>
  </si>
  <si>
    <t>0.341</t>
  </si>
  <si>
    <t>0.307</t>
  </si>
  <si>
    <t>63.0</t>
  </si>
  <si>
    <t>51.40</t>
  </si>
  <si>
    <t>0.378</t>
  </si>
  <si>
    <t>0.340</t>
  </si>
  <si>
    <t>75.0</t>
  </si>
  <si>
    <t>61.40</t>
  </si>
  <si>
    <t>0.405</t>
  </si>
  <si>
    <t>90.0</t>
  </si>
  <si>
    <t>73.60</t>
  </si>
  <si>
    <t>0.429</t>
  </si>
  <si>
    <t>0.380</t>
  </si>
  <si>
    <t>110.0</t>
  </si>
  <si>
    <t>90.00</t>
  </si>
  <si>
    <t>0.557</t>
  </si>
  <si>
    <t>0.476</t>
  </si>
  <si>
    <t>125.0</t>
  </si>
  <si>
    <t>102.20</t>
  </si>
  <si>
    <t>0.567</t>
  </si>
  <si>
    <t>160.0</t>
  </si>
  <si>
    <t>14.60</t>
  </si>
  <si>
    <t>130.80</t>
  </si>
  <si>
    <t>13.44</t>
  </si>
  <si>
    <t>0.511</t>
  </si>
  <si>
    <t>Nennweite</t>
  </si>
  <si>
    <t>Aussendurchmesser</t>
  </si>
  <si>
    <t>Wandstärke</t>
  </si>
  <si>
    <t>2.30</t>
  </si>
  <si>
    <t>75</t>
  </si>
  <si>
    <t>3.70</t>
  </si>
  <si>
    <t>4.60</t>
  </si>
  <si>
    <t>1.31</t>
  </si>
  <si>
    <t>5.80</t>
  </si>
  <si>
    <t>2.07</t>
  </si>
  <si>
    <t>6.80</t>
  </si>
  <si>
    <t>2.96</t>
  </si>
  <si>
    <t>8.20</t>
  </si>
  <si>
    <t>4.25</t>
  </si>
  <si>
    <t>6.36</t>
  </si>
  <si>
    <t>11.40</t>
  </si>
  <si>
    <t>Innendurchmesser</t>
  </si>
  <si>
    <t>DS1-D</t>
  </si>
  <si>
    <t>DS2-D</t>
  </si>
  <si>
    <t>DS3-D</t>
  </si>
  <si>
    <t>DS1-W</t>
  </si>
  <si>
    <t>DS2-W</t>
  </si>
  <si>
    <t>DS3-W</t>
  </si>
  <si>
    <t>0.211</t>
  </si>
  <si>
    <t>0.174</t>
  </si>
  <si>
    <t>0.215</t>
  </si>
  <si>
    <t>0.198</t>
  </si>
  <si>
    <t>0.222</t>
  </si>
  <si>
    <t>0.210</t>
  </si>
  <si>
    <t>0.246</t>
  </si>
  <si>
    <t>21.70</t>
  </si>
  <si>
    <t>0.204</t>
  </si>
  <si>
    <t>0.184</t>
  </si>
  <si>
    <t>0.223</t>
  </si>
  <si>
    <t>0.195</t>
  </si>
  <si>
    <t>0.242</t>
  </si>
  <si>
    <t>0.213</t>
  </si>
  <si>
    <t>0.286</t>
  </si>
  <si>
    <t>0.243</t>
  </si>
  <si>
    <t>0.280</t>
  </si>
  <si>
    <t>0.241</t>
  </si>
  <si>
    <t>0.329</t>
  </si>
  <si>
    <t>0.278</t>
  </si>
  <si>
    <t>0.371</t>
  </si>
  <si>
    <t>0.297</t>
  </si>
  <si>
    <t>0.375</t>
  </si>
  <si>
    <t>0.300</t>
  </si>
  <si>
    <t>0.363</t>
  </si>
  <si>
    <t>0.293</t>
  </si>
  <si>
    <t>0.419</t>
  </si>
  <si>
    <t>0.330</t>
  </si>
  <si>
    <t>0.475</t>
  </si>
  <si>
    <t>0.349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</si>
</sst>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49" fontId="0" fillId="0" borderId="0" xfId="0" applyNumberFormat="1"/>
  </cellXfs>
  <cellStyles count="1">
    <cellStyle name="Standard" xfId="0" builtinId="0"/>
  </cellStyles>
  <dxfs count="48"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877BAD-33A9-4A96-AF77-5CFECF0EFFE8}" name="Tabelle1" displayName="Tabelle1" ref="A1:K11" totalsRowShown="0" headerRowDxfId="47">
  <autoFilter ref="A1:K11" xr:uid="{15877BAD-33A9-4A96-AF77-5CFECF0EFFE8}"/>
  <tableColumns count="11">
    <tableColumn id="1" xr3:uid="{908F630C-F4FD-4F3D-B2EC-C66F74879A84}" name="Nennweite" dataDxfId="46"/>
    <tableColumn id="2" xr3:uid="{1E274E17-72A6-4602-A119-23580B43DC88}" name="Aussendurchmesser" dataDxfId="45"/>
    <tableColumn id="3" xr3:uid="{60FE333F-F948-4505-BCEC-1443D6A0C0AE}" name="Wandstärke" dataDxfId="44"/>
    <tableColumn id="4" xr3:uid="{6424EB7A-F472-463D-9530-1DE0A388382E}" name="Innendurchmesser" dataDxfId="43"/>
    <tableColumn id="5" xr3:uid="{99D72574-F9ED-4F8B-9B47-FD9A8A208310}" name="Volumen Innenrohr" dataDxfId="42"/>
    <tableColumn id="6" xr3:uid="{F90611F3-DCE0-4074-A666-CD784A1B01A4}" name="DS1-D" dataDxfId="41"/>
    <tableColumn id="7" xr3:uid="{E6D28259-34E9-48CE-AD47-82FA4C2329CB}" name="DS2-D" dataDxfId="40"/>
    <tableColumn id="8" xr3:uid="{4086A163-4AA1-4EFB-A7A6-BB90D6C96806}" name="DS3-D" dataDxfId="39"/>
    <tableColumn id="9" xr3:uid="{B73A8171-D6E7-4A91-B2CE-07E64319D57D}" name="DS1-W" dataDxfId="38"/>
    <tableColumn id="10" xr3:uid="{14D8FE8D-C8D4-4987-81B2-A0FB61AA23BC}" name="DS2-W" dataDxfId="37"/>
    <tableColumn id="11" xr3:uid="{33F2FDBD-5664-4D74-A508-E7C61EC66D75}" name="DS3-W" dataDxfId="36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AF5C86-0712-43DF-97C0-EC70371C9FF1}" name="Tabelle13" displayName="Tabelle13" ref="A1:K6" totalsRowShown="0" headerRowDxfId="35">
  <autoFilter ref="A1:K6" xr:uid="{15877BAD-33A9-4A96-AF77-5CFECF0EFFE8}"/>
  <tableColumns count="11">
    <tableColumn id="1" xr3:uid="{F71AEB89-AC77-4385-AE31-EB092DC7C2BB}" name="Nennweite" dataDxfId="34"/>
    <tableColumn id="2" xr3:uid="{240743CB-A45B-4DE4-8809-9E38B4DA8F99}" name="Aussendurchmesser" dataDxfId="33"/>
    <tableColumn id="3" xr3:uid="{75E99B1E-54F8-4D6E-B04D-54685399DA7C}" name="Wandstärke" dataDxfId="32"/>
    <tableColumn id="4" xr3:uid="{3B82ADD7-00FA-426A-9134-2D76B34B1934}" name="Innendurchmesser" dataDxfId="31"/>
    <tableColumn id="5" xr3:uid="{55EA12A3-958F-4DC3-BD7F-4230E433E8CD}" name="Volumen Innenrohr" dataDxfId="30"/>
    <tableColumn id="6" xr3:uid="{12463EC1-0E22-4419-9805-2D19A98B148E}" name="DS1-D" dataDxfId="29"/>
    <tableColumn id="7" xr3:uid="{DAF428DC-5F65-4016-9536-9EE262A4E257}" name="DS2-D" dataDxfId="28"/>
    <tableColumn id="8" xr3:uid="{A0BFABE6-8F52-4808-ADC0-A516F6034795}" name="DS3-D" dataDxfId="27"/>
    <tableColumn id="9" xr3:uid="{63949EA0-FCC7-4F1C-9943-05CFF007FC50}" name="DS1-W" dataDxfId="26"/>
    <tableColumn id="10" xr3:uid="{0ECEDF08-9602-4AF0-BC89-9A3056007D38}" name="DS2-W" dataDxfId="25"/>
    <tableColumn id="11" xr3:uid="{15A4E1BE-6CA2-40A6-BD01-64824D06203C}" name="DS3-W" dataDxfId="24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A13040-C4A2-467E-BC65-C3AD509682A7}" name="Tabelle145" displayName="Tabelle145" ref="A1:K23" totalsRowShown="0" headerRowDxfId="23">
  <autoFilter ref="A1:K23" xr:uid="{15877BAD-33A9-4A96-AF77-5CFECF0EFFE8}"/>
  <tableColumns count="11">
    <tableColumn id="1" xr3:uid="{D9CBA266-53F4-4CFD-85CA-D0B74F023628}" name="Nennweite" dataDxfId="22"/>
    <tableColumn id="2" xr3:uid="{5064B2E4-F33A-4445-8068-6CAB4759DE40}" name="Aussendurchmesser" dataDxfId="21"/>
    <tableColumn id="3" xr3:uid="{08CD9950-3524-452B-9FFF-E4EDDC4FB98F}" name="Wandstärke" dataDxfId="20"/>
    <tableColumn id="4" xr3:uid="{5FC5A318-3EDF-4FFC-A668-ECF888D58E33}" name="Innendurchmesser" dataDxfId="19"/>
    <tableColumn id="5" xr3:uid="{41ADB498-852B-4581-BDD8-92BEA139B453}" name="Volumen Innenrohr" dataDxfId="18"/>
    <tableColumn id="6" xr3:uid="{F086323B-7624-44FE-BB6A-EE19A1033421}" name="DS1-D" dataDxfId="17"/>
    <tableColumn id="7" xr3:uid="{B2802424-1844-4487-993F-72F92AE821D6}" name="DS2-D" dataDxfId="16"/>
    <tableColumn id="8" xr3:uid="{63C80DBD-44F6-40E5-BF3D-31285DCE8FA8}" name="DS3-D" dataDxfId="15"/>
    <tableColumn id="9" xr3:uid="{E1796E0B-CEE5-48BB-B1FD-3FF1445D5EC5}" name="DS1-W" dataDxfId="14"/>
    <tableColumn id="10" xr3:uid="{798B330F-6637-4622-90B9-1ADC139A7CDF}" name="DS2-W" dataDxfId="13"/>
    <tableColumn id="11" xr3:uid="{A7853943-AA5F-45F8-AA23-59EB7DE71E05}" name="DS3-W" dataDxfId="12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B41E0A-3896-44FB-B5C2-A4FA08ED7479}" name="Tabelle14" displayName="Tabelle14" ref="A1:K12" totalsRowShown="0" headerRowDxfId="11">
  <autoFilter ref="A1:K12" xr:uid="{15877BAD-33A9-4A96-AF77-5CFECF0EFFE8}"/>
  <tableColumns count="11">
    <tableColumn id="1" xr3:uid="{CB5045F2-D781-488D-B0AD-40BFF665368B}" name="Nennweite" dataDxfId="10"/>
    <tableColumn id="2" xr3:uid="{B752C930-9065-43FF-8824-039EEAE790F1}" name="Aussendurchmesser" dataDxfId="9"/>
    <tableColumn id="3" xr3:uid="{5C0A0490-A7F9-451B-9DB2-CDB82CBD6D59}" name="Wandstärke" dataDxfId="8"/>
    <tableColumn id="4" xr3:uid="{32AF510A-66DE-495D-A2D3-24936E4F4143}" name="Innendurchmesser" dataDxfId="7"/>
    <tableColumn id="5" xr3:uid="{38BDC2F5-0953-4FE2-BE64-8D78C98E9CB9}" name="Volumen Innenrohr" dataDxfId="6"/>
    <tableColumn id="6" xr3:uid="{C95A10C9-2B4B-474C-ABC4-0EAFBCE178CF}" name="DS1-D" dataDxfId="5"/>
    <tableColumn id="7" xr3:uid="{F7B85530-5403-4165-8AE6-566B0E38994A}" name="DS2-D" dataDxfId="4"/>
    <tableColumn id="8" xr3:uid="{03E7F748-55FA-4A19-A944-36403118DDCD}" name="DS3-D" dataDxfId="3"/>
    <tableColumn id="9" xr3:uid="{D486F602-BF9D-489B-A322-C758AE511255}" name="DS1-W" dataDxfId="2"/>
    <tableColumn id="10" xr3:uid="{D2EF9A28-4586-49C7-BBC3-493A6EEC757F}" name="DS2-W" dataDxfId="1"/>
    <tableColumn id="11" xr3:uid="{8C845D78-B204-4D0F-A02B-36C964C5F84C}" name="DS3-W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F2E02-ABF7-4DA8-8783-089E5941DC2E}">
  <dimension ref="A1:M23"/>
  <sheetViews>
    <sheetView workbookViewId="0">
      <selection activeCell="C21" sqref="C21"/>
    </sheetView>
  </sheetViews>
  <sheetFormatPr baseColWidth="10" defaultRowHeight="15" x14ac:dyDescent="0.25"/>
  <cols>
    <col min="1" max="1" width="12.85546875" customWidth="1"/>
    <col min="2" max="2" width="20.7109375" customWidth="1"/>
    <col min="3" max="3" width="13.42578125" customWidth="1"/>
    <col min="4" max="4" width="19.42578125" customWidth="1"/>
    <col min="5" max="5" width="20.28515625" customWidth="1"/>
    <col min="6" max="11" width="12.140625" customWidth="1"/>
  </cols>
  <sheetData>
    <row r="1" spans="1:11" x14ac:dyDescent="0.25">
      <c r="A1" s="4" t="s">
        <v>270</v>
      </c>
      <c r="B1" s="4" t="s">
        <v>271</v>
      </c>
      <c r="C1" s="4" t="s">
        <v>272</v>
      </c>
      <c r="D1" s="4" t="s">
        <v>286</v>
      </c>
      <c r="E1" s="4" t="s">
        <v>162</v>
      </c>
      <c r="F1" s="4" t="s">
        <v>287</v>
      </c>
      <c r="G1" s="4" t="s">
        <v>288</v>
      </c>
      <c r="H1" s="4" t="s">
        <v>289</v>
      </c>
      <c r="I1" s="4" t="s">
        <v>290</v>
      </c>
      <c r="J1" s="4" t="s">
        <v>291</v>
      </c>
      <c r="K1" s="4" t="s">
        <v>292</v>
      </c>
    </row>
    <row r="2" spans="1:11" x14ac:dyDescent="0.25">
      <c r="A2" s="4" t="s">
        <v>164</v>
      </c>
      <c r="B2" s="4" t="s">
        <v>229</v>
      </c>
      <c r="C2" s="4" t="s">
        <v>273</v>
      </c>
      <c r="D2" s="4" t="s">
        <v>230</v>
      </c>
      <c r="E2" s="4" t="s">
        <v>231</v>
      </c>
      <c r="F2" s="4" t="s">
        <v>274</v>
      </c>
      <c r="G2" s="4" t="s">
        <v>167</v>
      </c>
      <c r="H2" s="4" t="s">
        <v>33</v>
      </c>
      <c r="I2" s="4" t="s">
        <v>232</v>
      </c>
      <c r="J2" t="s">
        <v>233</v>
      </c>
      <c r="K2" t="s">
        <v>33</v>
      </c>
    </row>
    <row r="3" spans="1:11" x14ac:dyDescent="0.25">
      <c r="A3" s="4" t="s">
        <v>170</v>
      </c>
      <c r="B3" s="4" t="s">
        <v>234</v>
      </c>
      <c r="C3" s="4" t="s">
        <v>178</v>
      </c>
      <c r="D3" s="4" t="s">
        <v>235</v>
      </c>
      <c r="E3" s="4" t="s">
        <v>236</v>
      </c>
      <c r="F3" s="4" t="s">
        <v>274</v>
      </c>
      <c r="G3" s="4" t="s">
        <v>167</v>
      </c>
      <c r="H3" s="4" t="s">
        <v>33</v>
      </c>
      <c r="I3" s="4" t="s">
        <v>237</v>
      </c>
      <c r="J3" t="s">
        <v>238</v>
      </c>
      <c r="K3" t="s">
        <v>33</v>
      </c>
    </row>
    <row r="4" spans="1:11" x14ac:dyDescent="0.25">
      <c r="A4" s="4" t="s">
        <v>172</v>
      </c>
      <c r="B4" s="4" t="s">
        <v>239</v>
      </c>
      <c r="C4" s="4" t="s">
        <v>275</v>
      </c>
      <c r="D4" s="4" t="s">
        <v>240</v>
      </c>
      <c r="E4" s="4" t="s">
        <v>241</v>
      </c>
      <c r="F4" s="4" t="s">
        <v>167</v>
      </c>
      <c r="G4" s="4" t="s">
        <v>168</v>
      </c>
      <c r="H4" s="4" t="s">
        <v>33</v>
      </c>
      <c r="I4" s="4" t="s">
        <v>242</v>
      </c>
      <c r="J4" t="s">
        <v>37</v>
      </c>
      <c r="K4" t="s">
        <v>33</v>
      </c>
    </row>
    <row r="5" spans="1:11" x14ac:dyDescent="0.25">
      <c r="A5" s="4" t="s">
        <v>175</v>
      </c>
      <c r="B5" s="4" t="s">
        <v>243</v>
      </c>
      <c r="C5" s="4" t="s">
        <v>276</v>
      </c>
      <c r="D5" s="4" t="s">
        <v>244</v>
      </c>
      <c r="E5" s="4" t="s">
        <v>277</v>
      </c>
      <c r="F5" s="4" t="s">
        <v>168</v>
      </c>
      <c r="G5" s="4" t="s">
        <v>169</v>
      </c>
      <c r="H5" s="4" t="s">
        <v>33</v>
      </c>
      <c r="I5" s="4" t="s">
        <v>245</v>
      </c>
      <c r="J5" t="s">
        <v>246</v>
      </c>
      <c r="K5" t="s">
        <v>33</v>
      </c>
    </row>
    <row r="6" spans="1:11" x14ac:dyDescent="0.25">
      <c r="A6" s="4" t="s">
        <v>177</v>
      </c>
      <c r="B6" s="4" t="s">
        <v>247</v>
      </c>
      <c r="C6" s="4" t="s">
        <v>278</v>
      </c>
      <c r="D6" s="4" t="s">
        <v>248</v>
      </c>
      <c r="E6" s="4" t="s">
        <v>279</v>
      </c>
      <c r="F6" s="4" t="s">
        <v>169</v>
      </c>
      <c r="G6" s="4" t="s">
        <v>174</v>
      </c>
      <c r="H6" s="4" t="s">
        <v>33</v>
      </c>
      <c r="I6" s="4" t="s">
        <v>249</v>
      </c>
      <c r="J6" t="s">
        <v>250</v>
      </c>
      <c r="K6" t="s">
        <v>33</v>
      </c>
    </row>
    <row r="7" spans="1:11" x14ac:dyDescent="0.25">
      <c r="A7" s="4" t="s">
        <v>181</v>
      </c>
      <c r="B7" s="4" t="s">
        <v>251</v>
      </c>
      <c r="C7" s="4" t="s">
        <v>280</v>
      </c>
      <c r="D7" s="4" t="s">
        <v>252</v>
      </c>
      <c r="E7" s="4" t="s">
        <v>281</v>
      </c>
      <c r="F7" s="4" t="s">
        <v>174</v>
      </c>
      <c r="G7" s="4" t="s">
        <v>180</v>
      </c>
      <c r="H7" s="4" t="s">
        <v>33</v>
      </c>
      <c r="I7" s="4" t="s">
        <v>253</v>
      </c>
      <c r="J7" t="s">
        <v>54</v>
      </c>
      <c r="K7" t="s">
        <v>33</v>
      </c>
    </row>
    <row r="8" spans="1:11" x14ac:dyDescent="0.25">
      <c r="A8" s="4" t="s">
        <v>184</v>
      </c>
      <c r="B8" s="4" t="s">
        <v>254</v>
      </c>
      <c r="C8" s="4" t="s">
        <v>282</v>
      </c>
      <c r="D8" s="4" t="s">
        <v>255</v>
      </c>
      <c r="E8" s="4" t="s">
        <v>283</v>
      </c>
      <c r="F8" s="4" t="s">
        <v>180</v>
      </c>
      <c r="G8" s="4" t="s">
        <v>183</v>
      </c>
      <c r="H8" s="4" t="s">
        <v>33</v>
      </c>
      <c r="I8" s="4" t="s">
        <v>256</v>
      </c>
      <c r="J8" t="s">
        <v>257</v>
      </c>
      <c r="K8" t="s">
        <v>33</v>
      </c>
    </row>
    <row r="9" spans="1:11" x14ac:dyDescent="0.25">
      <c r="A9" s="4" t="s">
        <v>188</v>
      </c>
      <c r="B9" s="4" t="s">
        <v>258</v>
      </c>
      <c r="C9" s="4" t="s">
        <v>149</v>
      </c>
      <c r="D9" s="4" t="s">
        <v>259</v>
      </c>
      <c r="E9" s="4" t="s">
        <v>284</v>
      </c>
      <c r="F9" s="4" t="s">
        <v>180</v>
      </c>
      <c r="G9" s="4" t="s">
        <v>183</v>
      </c>
      <c r="H9" s="4" t="s">
        <v>33</v>
      </c>
      <c r="I9" s="4" t="s">
        <v>260</v>
      </c>
      <c r="J9" t="s">
        <v>261</v>
      </c>
      <c r="K9" t="s">
        <v>33</v>
      </c>
    </row>
    <row r="10" spans="1:11" x14ac:dyDescent="0.25">
      <c r="A10" s="4" t="s">
        <v>169</v>
      </c>
      <c r="B10" s="4" t="s">
        <v>262</v>
      </c>
      <c r="C10" s="4" t="s">
        <v>285</v>
      </c>
      <c r="D10" s="4" t="s">
        <v>263</v>
      </c>
      <c r="E10" s="4" t="s">
        <v>282</v>
      </c>
      <c r="F10" s="4" t="s">
        <v>183</v>
      </c>
      <c r="G10" s="4" t="s">
        <v>33</v>
      </c>
      <c r="H10" s="4" t="s">
        <v>33</v>
      </c>
      <c r="I10" s="4" t="s">
        <v>264</v>
      </c>
      <c r="J10" t="s">
        <v>33</v>
      </c>
      <c r="K10" t="s">
        <v>33</v>
      </c>
    </row>
    <row r="11" spans="1:11" x14ac:dyDescent="0.25">
      <c r="A11" s="4" t="s">
        <v>194</v>
      </c>
      <c r="B11" s="4" t="s">
        <v>265</v>
      </c>
      <c r="C11" s="4" t="s">
        <v>266</v>
      </c>
      <c r="D11" s="4" t="s">
        <v>267</v>
      </c>
      <c r="E11" s="4" t="s">
        <v>268</v>
      </c>
      <c r="F11" s="4" t="s">
        <v>192</v>
      </c>
      <c r="G11" s="4" t="s">
        <v>33</v>
      </c>
      <c r="H11" s="4" t="s">
        <v>33</v>
      </c>
      <c r="I11" s="4" t="s">
        <v>269</v>
      </c>
      <c r="J11" t="s">
        <v>33</v>
      </c>
      <c r="K11" t="s">
        <v>33</v>
      </c>
    </row>
    <row r="12" spans="1:11" x14ac:dyDescent="0.25">
      <c r="A12" s="4"/>
      <c r="B12" s="4"/>
      <c r="C12" s="4"/>
      <c r="D12" s="4"/>
      <c r="E12" s="4"/>
      <c r="F12" s="4"/>
      <c r="G12" s="4"/>
      <c r="H12" s="4"/>
      <c r="I12" s="4"/>
    </row>
    <row r="13" spans="1:11" x14ac:dyDescent="0.25">
      <c r="A13" s="4"/>
      <c r="B13" s="4"/>
      <c r="C13" s="4"/>
      <c r="D13" s="4"/>
      <c r="E13" s="4"/>
      <c r="F13" s="4"/>
      <c r="G13" s="4"/>
      <c r="H13" s="4"/>
      <c r="I13" s="4"/>
    </row>
    <row r="20" spans="1:13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C6AD9-AC1B-4FBD-B1DD-E06A769DA67F}">
  <dimension ref="A1:M15"/>
  <sheetViews>
    <sheetView workbookViewId="0">
      <selection activeCell="D21" sqref="D21"/>
    </sheetView>
  </sheetViews>
  <sheetFormatPr baseColWidth="10" defaultRowHeight="15" x14ac:dyDescent="0.25"/>
  <cols>
    <col min="1" max="1" width="12.85546875" customWidth="1"/>
    <col min="2" max="2" width="20.7109375" customWidth="1"/>
    <col min="3" max="3" width="13.42578125" customWidth="1"/>
    <col min="4" max="4" width="19.42578125" customWidth="1"/>
    <col min="5" max="5" width="20.28515625" customWidth="1"/>
    <col min="6" max="11" width="12.140625" customWidth="1"/>
  </cols>
  <sheetData>
    <row r="1" spans="1:13" x14ac:dyDescent="0.25">
      <c r="A1" s="4" t="s">
        <v>270</v>
      </c>
      <c r="B1" s="4" t="s">
        <v>271</v>
      </c>
      <c r="C1" s="4" t="s">
        <v>272</v>
      </c>
      <c r="D1" s="4" t="s">
        <v>286</v>
      </c>
      <c r="E1" s="4" t="s">
        <v>162</v>
      </c>
      <c r="F1" s="4" t="s">
        <v>287</v>
      </c>
      <c r="G1" s="4" t="s">
        <v>288</v>
      </c>
      <c r="H1" s="4" t="s">
        <v>289</v>
      </c>
      <c r="I1" s="4" t="s">
        <v>290</v>
      </c>
      <c r="J1" s="4" t="s">
        <v>291</v>
      </c>
      <c r="K1" s="4" t="s">
        <v>292</v>
      </c>
    </row>
    <row r="2" spans="1:13" x14ac:dyDescent="0.25">
      <c r="A2" s="4" t="s">
        <v>164</v>
      </c>
      <c r="B2" s="4" t="s">
        <v>229</v>
      </c>
      <c r="C2" s="4" t="s">
        <v>273</v>
      </c>
      <c r="D2" s="4" t="s">
        <v>230</v>
      </c>
      <c r="E2" s="4" t="s">
        <v>231</v>
      </c>
      <c r="F2" s="4" t="s">
        <v>167</v>
      </c>
      <c r="G2" s="4" t="s">
        <v>168</v>
      </c>
      <c r="H2" s="4" t="s">
        <v>33</v>
      </c>
      <c r="I2" s="4" t="s">
        <v>293</v>
      </c>
      <c r="J2" t="s">
        <v>294</v>
      </c>
      <c r="K2" t="s">
        <v>33</v>
      </c>
    </row>
    <row r="3" spans="1:13" x14ac:dyDescent="0.25">
      <c r="A3" s="4" t="s">
        <v>170</v>
      </c>
      <c r="B3" s="4" t="s">
        <v>234</v>
      </c>
      <c r="C3" s="4" t="s">
        <v>178</v>
      </c>
      <c r="D3" s="4" t="s">
        <v>235</v>
      </c>
      <c r="E3" s="4" t="s">
        <v>236</v>
      </c>
      <c r="F3" s="4" t="s">
        <v>168</v>
      </c>
      <c r="G3" s="4" t="s">
        <v>169</v>
      </c>
      <c r="H3" s="4" t="s">
        <v>33</v>
      </c>
      <c r="I3" s="4" t="s">
        <v>295</v>
      </c>
      <c r="J3" t="s">
        <v>296</v>
      </c>
      <c r="K3" t="s">
        <v>33</v>
      </c>
    </row>
    <row r="4" spans="1:13" x14ac:dyDescent="0.25">
      <c r="A4" s="4" t="s">
        <v>172</v>
      </c>
      <c r="B4" s="4" t="s">
        <v>239</v>
      </c>
      <c r="C4" s="4" t="s">
        <v>275</v>
      </c>
      <c r="D4" s="4" t="s">
        <v>240</v>
      </c>
      <c r="E4" s="4" t="s">
        <v>241</v>
      </c>
      <c r="F4" s="4" t="s">
        <v>169</v>
      </c>
      <c r="G4" s="4" t="s">
        <v>174</v>
      </c>
      <c r="H4" s="4" t="s">
        <v>33</v>
      </c>
      <c r="I4" s="4" t="s">
        <v>233</v>
      </c>
      <c r="J4" t="s">
        <v>297</v>
      </c>
      <c r="K4" t="s">
        <v>33</v>
      </c>
    </row>
    <row r="5" spans="1:13" x14ac:dyDescent="0.25">
      <c r="A5" s="4" t="s">
        <v>175</v>
      </c>
      <c r="B5" s="4" t="s">
        <v>243</v>
      </c>
      <c r="C5" s="4" t="s">
        <v>276</v>
      </c>
      <c r="D5" s="4" t="s">
        <v>244</v>
      </c>
      <c r="E5" s="4" t="s">
        <v>277</v>
      </c>
      <c r="F5" s="4" t="s">
        <v>180</v>
      </c>
      <c r="G5" s="4" t="s">
        <v>183</v>
      </c>
      <c r="H5" s="4" t="s">
        <v>33</v>
      </c>
      <c r="I5" s="4" t="s">
        <v>232</v>
      </c>
      <c r="J5" t="s">
        <v>298</v>
      </c>
      <c r="K5" t="s">
        <v>33</v>
      </c>
    </row>
    <row r="6" spans="1:13" x14ac:dyDescent="0.25">
      <c r="A6" s="4">
        <v>50</v>
      </c>
      <c r="B6" s="4" t="s">
        <v>247</v>
      </c>
      <c r="C6" s="4">
        <v>29342</v>
      </c>
      <c r="D6" s="4" t="s">
        <v>248</v>
      </c>
      <c r="E6" s="4">
        <v>45109</v>
      </c>
      <c r="F6" s="4">
        <v>180</v>
      </c>
      <c r="G6" s="4" t="s">
        <v>33</v>
      </c>
      <c r="H6" s="4" t="s">
        <v>33</v>
      </c>
      <c r="I6" s="4" t="s">
        <v>299</v>
      </c>
      <c r="J6" t="s">
        <v>33</v>
      </c>
      <c r="K6" t="s">
        <v>33</v>
      </c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DF0A2-A46D-4661-9C6A-A70ABEB52FB4}">
  <dimension ref="A1:M23"/>
  <sheetViews>
    <sheetView tabSelected="1" topLeftCell="A7" workbookViewId="0">
      <selection activeCell="D11" sqref="D11"/>
    </sheetView>
  </sheetViews>
  <sheetFormatPr baseColWidth="10" defaultRowHeight="15" x14ac:dyDescent="0.25"/>
  <cols>
    <col min="1" max="1" width="12.85546875" customWidth="1"/>
    <col min="2" max="2" width="20.7109375" customWidth="1"/>
    <col min="3" max="3" width="13.42578125" customWidth="1"/>
    <col min="4" max="4" width="19.42578125" customWidth="1"/>
    <col min="5" max="5" width="20.28515625" customWidth="1"/>
    <col min="6" max="11" width="12.140625" customWidth="1"/>
  </cols>
  <sheetData>
    <row r="1" spans="1:11" x14ac:dyDescent="0.25">
      <c r="A1" s="4" t="s">
        <v>270</v>
      </c>
      <c r="B1" s="4" t="s">
        <v>271</v>
      </c>
      <c r="C1" s="4" t="s">
        <v>272</v>
      </c>
      <c r="D1" s="4" t="s">
        <v>286</v>
      </c>
      <c r="E1" s="4" t="s">
        <v>162</v>
      </c>
      <c r="F1" s="4" t="s">
        <v>287</v>
      </c>
      <c r="G1" s="4" t="s">
        <v>288</v>
      </c>
      <c r="H1" s="4" t="s">
        <v>289</v>
      </c>
      <c r="I1" s="4" t="s">
        <v>290</v>
      </c>
      <c r="J1" s="4" t="s">
        <v>291</v>
      </c>
      <c r="K1" s="4" t="s">
        <v>292</v>
      </c>
    </row>
    <row r="2" spans="1:11" x14ac:dyDescent="0.25">
      <c r="A2" s="4" t="s">
        <v>164</v>
      </c>
      <c r="B2" s="4" t="s">
        <v>165</v>
      </c>
      <c r="C2" s="4" t="s">
        <v>166</v>
      </c>
      <c r="D2" s="4" t="s">
        <v>35</v>
      </c>
      <c r="E2" s="4" t="s">
        <v>36</v>
      </c>
      <c r="F2" s="4" t="s">
        <v>167</v>
      </c>
      <c r="G2" s="4" t="s">
        <v>168</v>
      </c>
      <c r="H2" s="4" t="s">
        <v>169</v>
      </c>
      <c r="I2" s="4" t="s">
        <v>37</v>
      </c>
      <c r="J2" t="s">
        <v>38</v>
      </c>
      <c r="K2" t="s">
        <v>39</v>
      </c>
    </row>
    <row r="3" spans="1:11" x14ac:dyDescent="0.25">
      <c r="A3" s="4" t="s">
        <v>170</v>
      </c>
      <c r="B3" s="4" t="s">
        <v>40</v>
      </c>
      <c r="C3" s="4" t="s">
        <v>171</v>
      </c>
      <c r="D3" s="4" t="s">
        <v>41</v>
      </c>
      <c r="E3" s="4" t="s">
        <v>42</v>
      </c>
      <c r="F3" s="4" t="s">
        <v>167</v>
      </c>
      <c r="G3" s="4" t="s">
        <v>168</v>
      </c>
      <c r="H3" s="4" t="s">
        <v>169</v>
      </c>
      <c r="I3" s="4" t="s">
        <v>43</v>
      </c>
      <c r="J3" t="s">
        <v>44</v>
      </c>
      <c r="K3" t="s">
        <v>45</v>
      </c>
    </row>
    <row r="4" spans="1:11" x14ac:dyDescent="0.25">
      <c r="A4" s="4" t="s">
        <v>172</v>
      </c>
      <c r="B4" s="4" t="s">
        <v>46</v>
      </c>
      <c r="C4" s="4" t="s">
        <v>171</v>
      </c>
      <c r="D4" s="4" t="s">
        <v>47</v>
      </c>
      <c r="E4" s="4" t="s">
        <v>173</v>
      </c>
      <c r="F4" s="4" t="s">
        <v>168</v>
      </c>
      <c r="G4" s="4" t="s">
        <v>169</v>
      </c>
      <c r="H4" s="4" t="s">
        <v>174</v>
      </c>
      <c r="I4" s="4" t="s">
        <v>48</v>
      </c>
      <c r="J4" t="s">
        <v>49</v>
      </c>
      <c r="K4" t="s">
        <v>50</v>
      </c>
    </row>
    <row r="5" spans="1:11" x14ac:dyDescent="0.25">
      <c r="A5" s="4" t="s">
        <v>175</v>
      </c>
      <c r="B5" s="4" t="s">
        <v>51</v>
      </c>
      <c r="C5" s="4" t="s">
        <v>171</v>
      </c>
      <c r="D5" s="4" t="s">
        <v>52</v>
      </c>
      <c r="E5" s="4" t="s">
        <v>176</v>
      </c>
      <c r="F5" s="4" t="s">
        <v>168</v>
      </c>
      <c r="G5" s="4" t="s">
        <v>169</v>
      </c>
      <c r="H5" s="4" t="s">
        <v>174</v>
      </c>
      <c r="I5" s="4" t="s">
        <v>53</v>
      </c>
      <c r="J5" t="s">
        <v>54</v>
      </c>
      <c r="K5" t="s">
        <v>55</v>
      </c>
    </row>
    <row r="6" spans="1:11" x14ac:dyDescent="0.25">
      <c r="A6" s="4" t="s">
        <v>177</v>
      </c>
      <c r="B6" s="4" t="s">
        <v>56</v>
      </c>
      <c r="C6" s="4" t="s">
        <v>178</v>
      </c>
      <c r="D6" s="4" t="s">
        <v>57</v>
      </c>
      <c r="E6" s="4" t="s">
        <v>179</v>
      </c>
      <c r="F6" s="4" t="s">
        <v>169</v>
      </c>
      <c r="G6" s="4" t="s">
        <v>174</v>
      </c>
      <c r="H6" s="4" t="s">
        <v>180</v>
      </c>
      <c r="I6" s="4" t="s">
        <v>58</v>
      </c>
      <c r="J6" t="s">
        <v>59</v>
      </c>
      <c r="K6" t="s">
        <v>60</v>
      </c>
    </row>
    <row r="7" spans="1:11" x14ac:dyDescent="0.25">
      <c r="A7" s="4" t="s">
        <v>181</v>
      </c>
      <c r="B7" s="4" t="s">
        <v>61</v>
      </c>
      <c r="C7" s="4" t="s">
        <v>178</v>
      </c>
      <c r="D7" s="4" t="s">
        <v>62</v>
      </c>
      <c r="E7" s="4" t="s">
        <v>182</v>
      </c>
      <c r="F7" s="4" t="s">
        <v>174</v>
      </c>
      <c r="G7" s="4" t="s">
        <v>180</v>
      </c>
      <c r="H7" s="4" t="s">
        <v>183</v>
      </c>
      <c r="I7" s="4" t="s">
        <v>63</v>
      </c>
      <c r="J7" t="s">
        <v>64</v>
      </c>
      <c r="K7" t="s">
        <v>65</v>
      </c>
    </row>
    <row r="8" spans="1:11" x14ac:dyDescent="0.25">
      <c r="A8" s="4" t="s">
        <v>184</v>
      </c>
      <c r="B8" s="4" t="s">
        <v>66</v>
      </c>
      <c r="C8" s="4" t="s">
        <v>185</v>
      </c>
      <c r="D8" s="4" t="s">
        <v>67</v>
      </c>
      <c r="E8" s="4" t="s">
        <v>186</v>
      </c>
      <c r="F8" s="4" t="s">
        <v>180</v>
      </c>
      <c r="G8" s="4" t="s">
        <v>183</v>
      </c>
      <c r="H8" s="4" t="s">
        <v>187</v>
      </c>
      <c r="I8" s="4" t="s">
        <v>68</v>
      </c>
      <c r="J8" t="s">
        <v>69</v>
      </c>
      <c r="K8" t="s">
        <v>70</v>
      </c>
    </row>
    <row r="9" spans="1:11" x14ac:dyDescent="0.25">
      <c r="A9" s="4" t="s">
        <v>188</v>
      </c>
      <c r="B9" s="4" t="s">
        <v>71</v>
      </c>
      <c r="C9" s="4" t="s">
        <v>189</v>
      </c>
      <c r="D9" s="4" t="s">
        <v>72</v>
      </c>
      <c r="E9" s="4" t="s">
        <v>190</v>
      </c>
      <c r="F9" s="4" t="s">
        <v>187</v>
      </c>
      <c r="G9" s="4" t="s">
        <v>191</v>
      </c>
      <c r="H9" s="4" t="s">
        <v>192</v>
      </c>
      <c r="I9" s="4" t="s">
        <v>73</v>
      </c>
      <c r="J9" t="s">
        <v>74</v>
      </c>
      <c r="K9" t="s">
        <v>75</v>
      </c>
    </row>
    <row r="10" spans="1:11" x14ac:dyDescent="0.25">
      <c r="A10" s="4" t="s">
        <v>169</v>
      </c>
      <c r="B10" s="4" t="s">
        <v>76</v>
      </c>
      <c r="C10" s="4" t="s">
        <v>189</v>
      </c>
      <c r="D10" s="4" t="s">
        <v>77</v>
      </c>
      <c r="E10" s="4" t="s">
        <v>78</v>
      </c>
      <c r="F10" s="4" t="s">
        <v>191</v>
      </c>
      <c r="G10" s="4" t="s">
        <v>192</v>
      </c>
      <c r="H10" s="4" t="s">
        <v>193</v>
      </c>
      <c r="I10" s="4" t="s">
        <v>79</v>
      </c>
      <c r="J10" t="s">
        <v>80</v>
      </c>
      <c r="K10" t="s">
        <v>81</v>
      </c>
    </row>
    <row r="11" spans="1:11" x14ac:dyDescent="0.25">
      <c r="A11" s="4" t="s">
        <v>194</v>
      </c>
      <c r="B11" s="4" t="s">
        <v>82</v>
      </c>
      <c r="C11" s="4" t="s">
        <v>83</v>
      </c>
      <c r="D11" s="4" t="s">
        <v>84</v>
      </c>
      <c r="E11" s="4" t="s">
        <v>85</v>
      </c>
      <c r="F11" s="4" t="s">
        <v>192</v>
      </c>
      <c r="G11" s="4" t="s">
        <v>193</v>
      </c>
      <c r="H11" s="4" t="s">
        <v>195</v>
      </c>
      <c r="I11" s="4" t="s">
        <v>86</v>
      </c>
      <c r="J11" t="s">
        <v>87</v>
      </c>
      <c r="K11" t="s">
        <v>88</v>
      </c>
    </row>
    <row r="12" spans="1:11" x14ac:dyDescent="0.25">
      <c r="A12" s="4" t="s">
        <v>187</v>
      </c>
      <c r="B12" s="4" t="s">
        <v>89</v>
      </c>
      <c r="C12" s="4" t="s">
        <v>196</v>
      </c>
      <c r="D12" s="4" t="s">
        <v>90</v>
      </c>
      <c r="E12" s="4" t="s">
        <v>91</v>
      </c>
      <c r="F12" s="4" t="s">
        <v>195</v>
      </c>
      <c r="G12" s="4" t="s">
        <v>197</v>
      </c>
      <c r="H12" s="4" t="s">
        <v>198</v>
      </c>
      <c r="I12" s="4" t="s">
        <v>92</v>
      </c>
      <c r="J12" t="s">
        <v>93</v>
      </c>
      <c r="K12" t="s">
        <v>94</v>
      </c>
    </row>
    <row r="13" spans="1:11" x14ac:dyDescent="0.25">
      <c r="A13" s="4" t="s">
        <v>192</v>
      </c>
      <c r="B13" s="4" t="s">
        <v>95</v>
      </c>
      <c r="C13" s="4" t="s">
        <v>96</v>
      </c>
      <c r="D13" s="4" t="s">
        <v>97</v>
      </c>
      <c r="E13" s="4" t="s">
        <v>98</v>
      </c>
      <c r="F13" s="4" t="s">
        <v>198</v>
      </c>
      <c r="G13" s="4" t="s">
        <v>199</v>
      </c>
      <c r="H13" s="4" t="s">
        <v>200</v>
      </c>
      <c r="I13" s="4" t="s">
        <v>99</v>
      </c>
      <c r="J13" t="s">
        <v>100</v>
      </c>
      <c r="K13" t="s">
        <v>101</v>
      </c>
    </row>
    <row r="14" spans="1:11" x14ac:dyDescent="0.25">
      <c r="A14" s="4">
        <v>300</v>
      </c>
      <c r="B14" s="4" t="s">
        <v>104</v>
      </c>
      <c r="C14" s="4">
        <v>22037</v>
      </c>
      <c r="D14" s="4" t="s">
        <v>105</v>
      </c>
      <c r="E14" s="4" t="s">
        <v>106</v>
      </c>
      <c r="F14" s="4">
        <v>450</v>
      </c>
      <c r="G14" s="4">
        <v>500</v>
      </c>
      <c r="H14" s="4">
        <v>580</v>
      </c>
      <c r="I14" s="4" t="s">
        <v>107</v>
      </c>
      <c r="J14" t="s">
        <v>108</v>
      </c>
      <c r="K14" t="s">
        <v>109</v>
      </c>
    </row>
    <row r="15" spans="1:11" x14ac:dyDescent="0.25">
      <c r="A15" s="4">
        <v>350</v>
      </c>
      <c r="B15" s="4" t="s">
        <v>110</v>
      </c>
      <c r="C15" s="4">
        <v>22037</v>
      </c>
      <c r="D15" s="4" t="s">
        <v>111</v>
      </c>
      <c r="E15" s="4" t="s">
        <v>112</v>
      </c>
      <c r="F15" s="4">
        <v>500</v>
      </c>
      <c r="G15" s="4">
        <v>560</v>
      </c>
      <c r="H15" s="4">
        <v>630</v>
      </c>
      <c r="I15" s="4" t="s">
        <v>113</v>
      </c>
      <c r="J15" t="s">
        <v>114</v>
      </c>
      <c r="K15" t="s">
        <v>115</v>
      </c>
    </row>
    <row r="16" spans="1:11" x14ac:dyDescent="0.25">
      <c r="A16" s="4">
        <v>400</v>
      </c>
      <c r="B16" s="4" t="s">
        <v>116</v>
      </c>
      <c r="C16" s="4">
        <v>11110</v>
      </c>
      <c r="D16" s="4" t="s">
        <v>117</v>
      </c>
      <c r="E16" s="4" t="s">
        <v>118</v>
      </c>
      <c r="F16" s="4">
        <v>560</v>
      </c>
      <c r="G16" s="4">
        <v>630</v>
      </c>
      <c r="H16" s="4">
        <v>730</v>
      </c>
      <c r="I16" s="4" t="s">
        <v>119</v>
      </c>
      <c r="J16" t="s">
        <v>108</v>
      </c>
      <c r="K16" t="s">
        <v>120</v>
      </c>
    </row>
    <row r="17" spans="1:13" x14ac:dyDescent="0.25">
      <c r="A17" s="4">
        <v>450</v>
      </c>
      <c r="B17" s="4" t="s">
        <v>121</v>
      </c>
      <c r="C17" s="4">
        <v>11110</v>
      </c>
      <c r="D17" s="4" t="s">
        <v>122</v>
      </c>
      <c r="E17" s="4" t="s">
        <v>123</v>
      </c>
      <c r="F17" s="4">
        <v>630</v>
      </c>
      <c r="G17" s="4">
        <v>670</v>
      </c>
      <c r="H17" s="4">
        <v>800</v>
      </c>
      <c r="I17" s="4" t="s">
        <v>124</v>
      </c>
      <c r="J17" t="s">
        <v>125</v>
      </c>
      <c r="K17" t="s">
        <v>126</v>
      </c>
    </row>
    <row r="18" spans="1:13" x14ac:dyDescent="0.25">
      <c r="A18" s="4">
        <v>500</v>
      </c>
      <c r="B18" s="4" t="s">
        <v>127</v>
      </c>
      <c r="C18" s="4">
        <v>11110</v>
      </c>
      <c r="D18" s="4" t="s">
        <v>128</v>
      </c>
      <c r="E18" s="4" t="s">
        <v>129</v>
      </c>
      <c r="F18" s="4">
        <v>710</v>
      </c>
      <c r="G18" s="4">
        <v>800</v>
      </c>
      <c r="H18" s="4">
        <v>900</v>
      </c>
      <c r="I18" s="4" t="s">
        <v>130</v>
      </c>
      <c r="J18" t="s">
        <v>131</v>
      </c>
      <c r="K18" t="s">
        <v>132</v>
      </c>
    </row>
    <row r="19" spans="1:13" x14ac:dyDescent="0.25">
      <c r="A19" s="4">
        <v>600</v>
      </c>
      <c r="B19" s="4" t="s">
        <v>133</v>
      </c>
      <c r="C19" s="4">
        <v>45206</v>
      </c>
      <c r="D19" s="4" t="s">
        <v>134</v>
      </c>
      <c r="E19" s="4" t="s">
        <v>135</v>
      </c>
      <c r="F19" s="4">
        <v>800</v>
      </c>
      <c r="G19" s="4">
        <v>900</v>
      </c>
      <c r="H19" s="4">
        <v>1000</v>
      </c>
      <c r="I19" s="4">
        <v>1125</v>
      </c>
      <c r="J19" t="s">
        <v>136</v>
      </c>
      <c r="K19" t="s">
        <v>137</v>
      </c>
    </row>
    <row r="20" spans="1:13" x14ac:dyDescent="0.25">
      <c r="A20" s="4" t="s">
        <v>217</v>
      </c>
      <c r="B20" s="4" t="s">
        <v>138</v>
      </c>
      <c r="C20" s="4" t="s">
        <v>139</v>
      </c>
      <c r="D20" s="4" t="s">
        <v>140</v>
      </c>
      <c r="E20" s="4" t="s">
        <v>141</v>
      </c>
      <c r="F20" s="4" t="s">
        <v>212</v>
      </c>
      <c r="G20" s="4" t="s">
        <v>215</v>
      </c>
      <c r="H20" s="4" t="s">
        <v>218</v>
      </c>
      <c r="I20" s="4" t="s">
        <v>219</v>
      </c>
      <c r="J20" t="s">
        <v>142</v>
      </c>
      <c r="K20" t="s">
        <v>143</v>
      </c>
      <c r="L20" s="4"/>
      <c r="M20" s="4"/>
    </row>
    <row r="21" spans="1:13" x14ac:dyDescent="0.25">
      <c r="A21" s="4" t="s">
        <v>210</v>
      </c>
      <c r="B21" s="4" t="s">
        <v>144</v>
      </c>
      <c r="C21" s="4" t="s">
        <v>220</v>
      </c>
      <c r="D21" s="4" t="s">
        <v>145</v>
      </c>
      <c r="E21" s="4" t="s">
        <v>146</v>
      </c>
      <c r="F21" s="4" t="s">
        <v>215</v>
      </c>
      <c r="G21" s="4" t="s">
        <v>218</v>
      </c>
      <c r="H21" s="4" t="s">
        <v>221</v>
      </c>
      <c r="I21" s="4" t="s">
        <v>222</v>
      </c>
      <c r="J21" t="s">
        <v>223</v>
      </c>
      <c r="K21" t="s">
        <v>147</v>
      </c>
      <c r="L21" s="4"/>
      <c r="M21" s="4"/>
    </row>
    <row r="22" spans="1:13" x14ac:dyDescent="0.25">
      <c r="A22" s="4" t="s">
        <v>212</v>
      </c>
      <c r="B22" s="4" t="s">
        <v>148</v>
      </c>
      <c r="C22" s="4" t="s">
        <v>149</v>
      </c>
      <c r="D22" s="4" t="s">
        <v>150</v>
      </c>
      <c r="E22" s="4" t="s">
        <v>151</v>
      </c>
      <c r="F22" s="4" t="s">
        <v>218</v>
      </c>
      <c r="G22" s="4" t="s">
        <v>221</v>
      </c>
      <c r="H22" s="4" t="s">
        <v>33</v>
      </c>
      <c r="I22" s="4" t="s">
        <v>224</v>
      </c>
      <c r="J22" t="s">
        <v>225</v>
      </c>
      <c r="K22" t="s">
        <v>33</v>
      </c>
      <c r="L22" s="4"/>
      <c r="M22" s="4"/>
    </row>
    <row r="23" spans="1:13" x14ac:dyDescent="0.25">
      <c r="A23" s="4" t="s">
        <v>215</v>
      </c>
      <c r="B23" s="4" t="s">
        <v>152</v>
      </c>
      <c r="C23" s="4" t="s">
        <v>153</v>
      </c>
      <c r="D23" s="4" t="s">
        <v>154</v>
      </c>
      <c r="E23" s="4" t="s">
        <v>155</v>
      </c>
      <c r="F23" s="4" t="s">
        <v>221</v>
      </c>
      <c r="G23" s="4" t="s">
        <v>226</v>
      </c>
      <c r="H23" s="4" t="s">
        <v>33</v>
      </c>
      <c r="I23" s="4" t="s">
        <v>227</v>
      </c>
      <c r="J23" t="s">
        <v>228</v>
      </c>
      <c r="K23" t="s">
        <v>33</v>
      </c>
      <c r="L23" s="4"/>
      <c r="M23" s="4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4A536-D923-41BD-9435-2FBAB590FD2D}">
  <dimension ref="A1:M23"/>
  <sheetViews>
    <sheetView workbookViewId="0">
      <selection activeCell="D2" sqref="D2"/>
    </sheetView>
  </sheetViews>
  <sheetFormatPr baseColWidth="10" defaultRowHeight="15" x14ac:dyDescent="0.25"/>
  <cols>
    <col min="1" max="1" width="12.85546875" customWidth="1"/>
    <col min="2" max="2" width="20.7109375" customWidth="1"/>
    <col min="3" max="3" width="13.42578125" customWidth="1"/>
    <col min="4" max="4" width="19.42578125" customWidth="1"/>
    <col min="5" max="5" width="20.28515625" customWidth="1"/>
    <col min="6" max="11" width="12.140625" customWidth="1"/>
  </cols>
  <sheetData>
    <row r="1" spans="1:11" x14ac:dyDescent="0.25">
      <c r="A1" s="4" t="s">
        <v>270</v>
      </c>
      <c r="B1" s="4" t="s">
        <v>271</v>
      </c>
      <c r="C1" s="4" t="s">
        <v>272</v>
      </c>
      <c r="D1" s="4" t="s">
        <v>286</v>
      </c>
      <c r="E1" s="4" t="s">
        <v>162</v>
      </c>
      <c r="F1" s="4" t="s">
        <v>287</v>
      </c>
      <c r="G1" s="4" t="s">
        <v>288</v>
      </c>
      <c r="H1" s="4" t="s">
        <v>289</v>
      </c>
      <c r="I1" s="4" t="s">
        <v>290</v>
      </c>
      <c r="J1" s="4" t="s">
        <v>291</v>
      </c>
      <c r="K1" s="4" t="s">
        <v>292</v>
      </c>
    </row>
    <row r="2" spans="1:11" x14ac:dyDescent="0.25">
      <c r="A2" s="4" t="s">
        <v>164</v>
      </c>
      <c r="B2" s="4" t="s">
        <v>165</v>
      </c>
      <c r="C2" s="4" t="s">
        <v>171</v>
      </c>
      <c r="D2" s="4" t="s">
        <v>300</v>
      </c>
      <c r="E2" s="4" t="s">
        <v>36</v>
      </c>
      <c r="F2" s="4" t="s">
        <v>169</v>
      </c>
      <c r="G2" s="4" t="s">
        <v>174</v>
      </c>
      <c r="H2" s="4" t="s">
        <v>33</v>
      </c>
      <c r="I2" s="4" t="s">
        <v>301</v>
      </c>
      <c r="J2" t="s">
        <v>302</v>
      </c>
      <c r="K2" t="s">
        <v>33</v>
      </c>
    </row>
    <row r="3" spans="1:11" x14ac:dyDescent="0.25">
      <c r="A3" s="4" t="s">
        <v>170</v>
      </c>
      <c r="B3" s="4" t="s">
        <v>40</v>
      </c>
      <c r="C3" s="4" t="s">
        <v>171</v>
      </c>
      <c r="D3" s="4" t="s">
        <v>41</v>
      </c>
      <c r="E3" s="4" t="s">
        <v>42</v>
      </c>
      <c r="F3" s="4" t="s">
        <v>174</v>
      </c>
      <c r="G3" s="4" t="s">
        <v>180</v>
      </c>
      <c r="H3" s="4" t="s">
        <v>33</v>
      </c>
      <c r="I3" s="4" t="s">
        <v>303</v>
      </c>
      <c r="J3" t="s">
        <v>304</v>
      </c>
      <c r="K3" t="s">
        <v>33</v>
      </c>
    </row>
    <row r="4" spans="1:11" x14ac:dyDescent="0.25">
      <c r="A4" s="4" t="s">
        <v>172</v>
      </c>
      <c r="B4" s="4" t="s">
        <v>46</v>
      </c>
      <c r="C4" s="4" t="s">
        <v>171</v>
      </c>
      <c r="D4" s="4" t="s">
        <v>47</v>
      </c>
      <c r="E4" s="4" t="s">
        <v>173</v>
      </c>
      <c r="F4" s="4" t="s">
        <v>180</v>
      </c>
      <c r="G4" s="4" t="s">
        <v>183</v>
      </c>
      <c r="H4" s="4" t="s">
        <v>33</v>
      </c>
      <c r="I4" s="4" t="s">
        <v>305</v>
      </c>
      <c r="J4" t="s">
        <v>306</v>
      </c>
      <c r="K4" t="s">
        <v>33</v>
      </c>
    </row>
    <row r="5" spans="1:11" x14ac:dyDescent="0.25">
      <c r="A5" s="4" t="s">
        <v>175</v>
      </c>
      <c r="B5" s="4" t="s">
        <v>51</v>
      </c>
      <c r="C5" s="4" t="s">
        <v>171</v>
      </c>
      <c r="D5" s="4" t="s">
        <v>52</v>
      </c>
      <c r="E5" s="4" t="s">
        <v>176</v>
      </c>
      <c r="F5" s="4" t="s">
        <v>180</v>
      </c>
      <c r="G5" s="4" t="s">
        <v>183</v>
      </c>
      <c r="H5" s="4" t="s">
        <v>33</v>
      </c>
      <c r="I5" s="4" t="s">
        <v>307</v>
      </c>
      <c r="J5" t="s">
        <v>308</v>
      </c>
      <c r="K5" t="s">
        <v>33</v>
      </c>
    </row>
    <row r="6" spans="1:11" x14ac:dyDescent="0.25">
      <c r="A6" s="4" t="s">
        <v>177</v>
      </c>
      <c r="B6" s="4" t="s">
        <v>56</v>
      </c>
      <c r="C6" s="4" t="s">
        <v>178</v>
      </c>
      <c r="D6" s="4" t="s">
        <v>57</v>
      </c>
      <c r="E6" s="4" t="s">
        <v>179</v>
      </c>
      <c r="F6" s="4" t="s">
        <v>187</v>
      </c>
      <c r="G6" s="4" t="s">
        <v>191</v>
      </c>
      <c r="H6" s="4" t="s">
        <v>33</v>
      </c>
      <c r="I6" s="4" t="s">
        <v>309</v>
      </c>
      <c r="J6" t="s">
        <v>310</v>
      </c>
      <c r="K6" t="s">
        <v>33</v>
      </c>
    </row>
    <row r="7" spans="1:11" x14ac:dyDescent="0.25">
      <c r="A7" s="4" t="s">
        <v>181</v>
      </c>
      <c r="B7" s="4" t="s">
        <v>61</v>
      </c>
      <c r="C7" s="4" t="s">
        <v>178</v>
      </c>
      <c r="D7" s="4" t="s">
        <v>62</v>
      </c>
      <c r="E7" s="4" t="s">
        <v>182</v>
      </c>
      <c r="F7" s="4" t="s">
        <v>191</v>
      </c>
      <c r="G7" s="4" t="s">
        <v>192</v>
      </c>
      <c r="H7" s="4" t="s">
        <v>33</v>
      </c>
      <c r="I7" s="4" t="s">
        <v>311</v>
      </c>
      <c r="J7" t="s">
        <v>312</v>
      </c>
      <c r="K7" t="s">
        <v>33</v>
      </c>
    </row>
    <row r="8" spans="1:11" x14ac:dyDescent="0.25">
      <c r="A8" s="4" t="s">
        <v>184</v>
      </c>
      <c r="B8" s="4" t="s">
        <v>66</v>
      </c>
      <c r="C8" s="4" t="s">
        <v>185</v>
      </c>
      <c r="D8" s="4" t="s">
        <v>67</v>
      </c>
      <c r="E8" s="4" t="s">
        <v>186</v>
      </c>
      <c r="F8" s="4" t="s">
        <v>192</v>
      </c>
      <c r="G8" s="4" t="s">
        <v>193</v>
      </c>
      <c r="H8" s="4" t="s">
        <v>33</v>
      </c>
      <c r="I8" s="4" t="s">
        <v>313</v>
      </c>
      <c r="J8" t="s">
        <v>314</v>
      </c>
      <c r="K8" t="s">
        <v>33</v>
      </c>
    </row>
    <row r="9" spans="1:11" x14ac:dyDescent="0.25">
      <c r="A9" s="4" t="s">
        <v>188</v>
      </c>
      <c r="B9" s="4" t="s">
        <v>71</v>
      </c>
      <c r="C9" s="4" t="s">
        <v>189</v>
      </c>
      <c r="D9" s="4" t="s">
        <v>72</v>
      </c>
      <c r="E9" s="4" t="s">
        <v>190</v>
      </c>
      <c r="F9" s="4" t="s">
        <v>195</v>
      </c>
      <c r="G9" s="4" t="s">
        <v>197</v>
      </c>
      <c r="H9" s="4" t="s">
        <v>33</v>
      </c>
      <c r="I9" s="4" t="s">
        <v>315</v>
      </c>
      <c r="J9" t="s">
        <v>316</v>
      </c>
      <c r="K9" t="s">
        <v>33</v>
      </c>
    </row>
    <row r="10" spans="1:11" x14ac:dyDescent="0.25">
      <c r="A10" s="4" t="s">
        <v>169</v>
      </c>
      <c r="B10" s="4" t="s">
        <v>76</v>
      </c>
      <c r="C10" s="4" t="s">
        <v>189</v>
      </c>
      <c r="D10" s="4" t="s">
        <v>77</v>
      </c>
      <c r="E10" s="4" t="s">
        <v>78</v>
      </c>
      <c r="F10" s="4" t="s">
        <v>198</v>
      </c>
      <c r="G10" s="4" t="s">
        <v>199</v>
      </c>
      <c r="H10" s="4" t="s">
        <v>33</v>
      </c>
      <c r="I10" s="4" t="s">
        <v>317</v>
      </c>
      <c r="J10" t="s">
        <v>318</v>
      </c>
      <c r="K10" t="s">
        <v>33</v>
      </c>
    </row>
    <row r="11" spans="1:11" x14ac:dyDescent="0.25">
      <c r="A11" s="4" t="s">
        <v>194</v>
      </c>
      <c r="B11" s="4" t="s">
        <v>82</v>
      </c>
      <c r="C11" s="4" t="s">
        <v>83</v>
      </c>
      <c r="D11" s="4" t="s">
        <v>84</v>
      </c>
      <c r="E11" s="4" t="s">
        <v>85</v>
      </c>
      <c r="F11" s="4" t="s">
        <v>199</v>
      </c>
      <c r="G11" s="4" t="s">
        <v>200</v>
      </c>
      <c r="H11" s="4" t="s">
        <v>33</v>
      </c>
      <c r="I11" s="4" t="s">
        <v>319</v>
      </c>
      <c r="J11" t="s">
        <v>320</v>
      </c>
      <c r="K11" t="s">
        <v>33</v>
      </c>
    </row>
    <row r="12" spans="1:11" x14ac:dyDescent="0.25">
      <c r="A12" s="4" t="s">
        <v>187</v>
      </c>
      <c r="B12" s="4" t="s">
        <v>89</v>
      </c>
      <c r="C12" s="4" t="s">
        <v>196</v>
      </c>
      <c r="D12" s="4" t="s">
        <v>90</v>
      </c>
      <c r="E12" s="4" t="s">
        <v>91</v>
      </c>
      <c r="F12" s="4" t="s">
        <v>205</v>
      </c>
      <c r="G12" s="4" t="s">
        <v>206</v>
      </c>
      <c r="H12" s="4" t="s">
        <v>33</v>
      </c>
      <c r="I12" s="4" t="s">
        <v>321</v>
      </c>
      <c r="J12" t="s">
        <v>322</v>
      </c>
      <c r="K12" t="s">
        <v>33</v>
      </c>
    </row>
    <row r="13" spans="1:11" x14ac:dyDescent="0.25">
      <c r="A13" s="4"/>
      <c r="B13" s="4"/>
      <c r="C13" s="4"/>
      <c r="D13" s="4"/>
      <c r="E13" s="4"/>
      <c r="F13" s="4"/>
      <c r="G13" s="4"/>
      <c r="H13" s="4"/>
      <c r="I13" s="4"/>
    </row>
    <row r="20" spans="1:13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7622-9AE7-4845-BFBC-3A6F0C33D8E0}">
  <dimension ref="B2:K26"/>
  <sheetViews>
    <sheetView zoomScale="79" workbookViewId="0">
      <selection activeCell="F23" sqref="F23"/>
    </sheetView>
  </sheetViews>
  <sheetFormatPr baseColWidth="10" defaultColWidth="11.42578125" defaultRowHeight="15" x14ac:dyDescent="0.25"/>
  <cols>
    <col min="2" max="2" width="28" bestFit="1" customWidth="1"/>
    <col min="3" max="3" width="18.28515625" customWidth="1"/>
    <col min="6" max="6" width="20.85546875" customWidth="1"/>
    <col min="9" max="9" width="18.7109375" customWidth="1"/>
    <col min="10" max="10" width="16.28515625" customWidth="1"/>
    <col min="11" max="11" width="22.42578125" customWidth="1"/>
  </cols>
  <sheetData>
    <row r="2" spans="2:11" x14ac:dyDescent="0.25">
      <c r="B2" t="s">
        <v>0</v>
      </c>
      <c r="I2" t="s">
        <v>1</v>
      </c>
    </row>
    <row r="3" spans="2:11" x14ac:dyDescent="0.25">
      <c r="D3" t="s">
        <v>2</v>
      </c>
      <c r="E3" t="s">
        <v>2</v>
      </c>
    </row>
    <row r="4" spans="2:11" ht="30" x14ac:dyDescent="0.25">
      <c r="B4" s="1" t="s">
        <v>3</v>
      </c>
      <c r="C4" s="1" t="s">
        <v>4</v>
      </c>
      <c r="D4" s="1" t="s">
        <v>5</v>
      </c>
      <c r="E4" s="1" t="s">
        <v>6</v>
      </c>
      <c r="F4" s="2" t="s">
        <v>7</v>
      </c>
      <c r="I4" s="1" t="s">
        <v>4</v>
      </c>
      <c r="J4" s="1" t="s">
        <v>8</v>
      </c>
      <c r="K4" s="2" t="s">
        <v>7</v>
      </c>
    </row>
    <row r="5" spans="2:11" x14ac:dyDescent="0.25">
      <c r="B5" t="s">
        <v>9</v>
      </c>
      <c r="C5" t="s">
        <v>10</v>
      </c>
      <c r="D5" t="s">
        <v>11</v>
      </c>
      <c r="E5" t="s">
        <v>12</v>
      </c>
      <c r="F5" t="s">
        <v>13</v>
      </c>
      <c r="I5" t="s">
        <v>10</v>
      </c>
      <c r="J5" t="s">
        <v>14</v>
      </c>
      <c r="K5" t="s">
        <v>15</v>
      </c>
    </row>
    <row r="6" spans="2:11" x14ac:dyDescent="0.25">
      <c r="C6" t="s">
        <v>16</v>
      </c>
      <c r="D6" t="s">
        <v>16</v>
      </c>
      <c r="E6" t="s">
        <v>16</v>
      </c>
      <c r="F6" t="s">
        <v>17</v>
      </c>
      <c r="I6" t="s">
        <v>16</v>
      </c>
      <c r="J6" t="s">
        <v>16</v>
      </c>
      <c r="K6" t="s">
        <v>17</v>
      </c>
    </row>
    <row r="7" spans="2:11" x14ac:dyDescent="0.25">
      <c r="B7">
        <v>20</v>
      </c>
      <c r="C7">
        <v>26.9</v>
      </c>
      <c r="D7">
        <v>2.6</v>
      </c>
      <c r="E7">
        <v>2</v>
      </c>
      <c r="F7" s="3">
        <f>C7-2*D7</f>
        <v>21.7</v>
      </c>
      <c r="I7">
        <v>20</v>
      </c>
      <c r="J7">
        <v>1.9</v>
      </c>
      <c r="K7">
        <f>I7-2*J7</f>
        <v>16.2</v>
      </c>
    </row>
    <row r="8" spans="2:11" x14ac:dyDescent="0.25">
      <c r="B8">
        <v>25</v>
      </c>
      <c r="C8">
        <v>33.700000000000003</v>
      </c>
      <c r="D8">
        <v>2.6</v>
      </c>
      <c r="E8">
        <v>2.2999999999999998</v>
      </c>
      <c r="F8" s="3">
        <f t="shared" ref="F8:F26" si="0">C8-2*D8</f>
        <v>28.500000000000004</v>
      </c>
      <c r="I8">
        <v>25</v>
      </c>
      <c r="J8">
        <v>2.2999999999999998</v>
      </c>
      <c r="K8">
        <f t="shared" ref="K8:K24" si="1">I8-2*J8</f>
        <v>20.399999999999999</v>
      </c>
    </row>
    <row r="9" spans="2:11" x14ac:dyDescent="0.25">
      <c r="B9">
        <v>32</v>
      </c>
      <c r="C9">
        <v>42.4</v>
      </c>
      <c r="D9">
        <v>3.2</v>
      </c>
      <c r="E9">
        <v>2.6</v>
      </c>
      <c r="F9" s="3">
        <f t="shared" si="0"/>
        <v>36</v>
      </c>
      <c r="I9">
        <v>32</v>
      </c>
      <c r="J9">
        <v>2.9</v>
      </c>
      <c r="K9">
        <f t="shared" si="1"/>
        <v>26.2</v>
      </c>
    </row>
    <row r="10" spans="2:11" x14ac:dyDescent="0.25">
      <c r="B10">
        <v>40</v>
      </c>
      <c r="C10">
        <v>48.3</v>
      </c>
      <c r="D10">
        <v>3.2</v>
      </c>
      <c r="E10">
        <v>2.6</v>
      </c>
      <c r="F10" s="3">
        <f t="shared" si="0"/>
        <v>41.9</v>
      </c>
      <c r="I10">
        <v>32</v>
      </c>
      <c r="J10">
        <v>2.9</v>
      </c>
      <c r="K10">
        <f t="shared" si="1"/>
        <v>26.2</v>
      </c>
    </row>
    <row r="11" spans="2:11" x14ac:dyDescent="0.25">
      <c r="B11">
        <v>50</v>
      </c>
      <c r="C11">
        <v>60.3</v>
      </c>
      <c r="D11">
        <v>3.2</v>
      </c>
      <c r="E11">
        <v>2.9</v>
      </c>
      <c r="F11" s="3">
        <f t="shared" si="0"/>
        <v>53.9</v>
      </c>
      <c r="I11">
        <v>40</v>
      </c>
      <c r="J11">
        <v>3.7</v>
      </c>
      <c r="K11">
        <f t="shared" si="1"/>
        <v>32.6</v>
      </c>
    </row>
    <row r="12" spans="2:11" x14ac:dyDescent="0.25">
      <c r="B12">
        <v>65</v>
      </c>
      <c r="C12">
        <v>76.099999999999994</v>
      </c>
      <c r="D12">
        <v>3.2</v>
      </c>
      <c r="E12">
        <v>2.9</v>
      </c>
      <c r="F12" s="3">
        <f t="shared" si="0"/>
        <v>69.699999999999989</v>
      </c>
      <c r="I12">
        <v>40</v>
      </c>
      <c r="J12">
        <v>3.7</v>
      </c>
      <c r="K12">
        <f t="shared" si="1"/>
        <v>32.6</v>
      </c>
    </row>
    <row r="13" spans="2:11" x14ac:dyDescent="0.25">
      <c r="B13">
        <v>80</v>
      </c>
      <c r="C13">
        <v>88.9</v>
      </c>
      <c r="D13">
        <v>3.2</v>
      </c>
      <c r="E13">
        <v>3.2</v>
      </c>
      <c r="F13" s="3">
        <f t="shared" si="0"/>
        <v>82.5</v>
      </c>
      <c r="I13">
        <v>50</v>
      </c>
      <c r="J13">
        <v>4.5999999999999996</v>
      </c>
      <c r="K13">
        <f t="shared" si="1"/>
        <v>40.799999999999997</v>
      </c>
    </row>
    <row r="14" spans="2:11" x14ac:dyDescent="0.25">
      <c r="B14">
        <v>100</v>
      </c>
      <c r="C14">
        <v>114.3</v>
      </c>
      <c r="D14">
        <v>3.6</v>
      </c>
      <c r="E14">
        <v>3.6</v>
      </c>
      <c r="F14" s="3">
        <f t="shared" si="0"/>
        <v>107.1</v>
      </c>
      <c r="I14">
        <v>50</v>
      </c>
      <c r="J14">
        <v>4.5999999999999996</v>
      </c>
      <c r="K14">
        <f t="shared" si="1"/>
        <v>40.799999999999997</v>
      </c>
    </row>
    <row r="15" spans="2:11" x14ac:dyDescent="0.25">
      <c r="B15">
        <v>125</v>
      </c>
      <c r="C15">
        <v>139.69999999999999</v>
      </c>
      <c r="D15">
        <v>3.6</v>
      </c>
      <c r="E15">
        <v>3.6</v>
      </c>
      <c r="F15" s="3">
        <f t="shared" si="0"/>
        <v>132.5</v>
      </c>
      <c r="I15">
        <v>63</v>
      </c>
      <c r="J15">
        <v>5.8</v>
      </c>
      <c r="K15">
        <f t="shared" si="1"/>
        <v>51.4</v>
      </c>
    </row>
    <row r="16" spans="2:11" x14ac:dyDescent="0.25">
      <c r="B16">
        <v>150</v>
      </c>
      <c r="C16">
        <v>168.3</v>
      </c>
      <c r="D16">
        <v>4</v>
      </c>
      <c r="E16">
        <v>4</v>
      </c>
      <c r="F16" s="3">
        <f t="shared" si="0"/>
        <v>160.30000000000001</v>
      </c>
      <c r="I16">
        <v>63</v>
      </c>
      <c r="J16">
        <v>5.8</v>
      </c>
      <c r="K16">
        <f t="shared" si="1"/>
        <v>51.4</v>
      </c>
    </row>
    <row r="17" spans="2:11" x14ac:dyDescent="0.25">
      <c r="B17">
        <v>200</v>
      </c>
      <c r="C17">
        <v>219.1</v>
      </c>
      <c r="D17">
        <v>4.5</v>
      </c>
      <c r="E17">
        <v>4.5</v>
      </c>
      <c r="F17" s="3">
        <f t="shared" si="0"/>
        <v>210.1</v>
      </c>
      <c r="I17">
        <v>75</v>
      </c>
      <c r="J17">
        <v>6.8</v>
      </c>
      <c r="K17">
        <f t="shared" si="1"/>
        <v>61.4</v>
      </c>
    </row>
    <row r="18" spans="2:11" x14ac:dyDescent="0.25">
      <c r="B18">
        <v>250</v>
      </c>
      <c r="C18">
        <v>273</v>
      </c>
      <c r="D18">
        <v>5</v>
      </c>
      <c r="E18">
        <v>5</v>
      </c>
      <c r="F18" s="3">
        <f t="shared" si="0"/>
        <v>263</v>
      </c>
      <c r="I18">
        <v>90</v>
      </c>
      <c r="J18">
        <v>8.1999999999999993</v>
      </c>
      <c r="K18">
        <f t="shared" si="1"/>
        <v>73.599999999999994</v>
      </c>
    </row>
    <row r="19" spans="2:11" x14ac:dyDescent="0.25">
      <c r="B19">
        <v>300</v>
      </c>
      <c r="C19">
        <v>323.89999999999998</v>
      </c>
      <c r="D19">
        <v>5.6</v>
      </c>
      <c r="E19">
        <v>5.6</v>
      </c>
      <c r="F19" s="3">
        <f t="shared" si="0"/>
        <v>312.7</v>
      </c>
      <c r="I19">
        <v>90</v>
      </c>
      <c r="J19">
        <v>8.1999999999999993</v>
      </c>
      <c r="K19">
        <f t="shared" si="1"/>
        <v>73.599999999999994</v>
      </c>
    </row>
    <row r="20" spans="2:11" x14ac:dyDescent="0.25">
      <c r="B20">
        <v>350</v>
      </c>
      <c r="C20">
        <v>355.6</v>
      </c>
      <c r="D20">
        <v>5.6</v>
      </c>
      <c r="E20">
        <v>5.6</v>
      </c>
      <c r="F20" s="3">
        <f t="shared" si="0"/>
        <v>344.40000000000003</v>
      </c>
      <c r="I20">
        <v>110</v>
      </c>
      <c r="J20">
        <v>10</v>
      </c>
      <c r="K20">
        <f t="shared" si="1"/>
        <v>90</v>
      </c>
    </row>
    <row r="21" spans="2:11" x14ac:dyDescent="0.25">
      <c r="B21">
        <v>400</v>
      </c>
      <c r="C21">
        <v>406.4</v>
      </c>
      <c r="D21">
        <v>6.3</v>
      </c>
      <c r="E21">
        <v>6.3</v>
      </c>
      <c r="F21" s="3">
        <f t="shared" si="0"/>
        <v>393.79999999999995</v>
      </c>
      <c r="I21">
        <v>110</v>
      </c>
      <c r="J21">
        <v>10</v>
      </c>
      <c r="K21">
        <f t="shared" si="1"/>
        <v>90</v>
      </c>
    </row>
    <row r="22" spans="2:11" x14ac:dyDescent="0.25">
      <c r="B22">
        <v>450</v>
      </c>
      <c r="C22">
        <v>457</v>
      </c>
      <c r="D22">
        <v>6.3</v>
      </c>
      <c r="E22">
        <v>6.3</v>
      </c>
      <c r="F22" s="3">
        <f t="shared" si="0"/>
        <v>444.4</v>
      </c>
      <c r="I22">
        <v>125</v>
      </c>
      <c r="J22">
        <v>11.4</v>
      </c>
      <c r="K22">
        <f t="shared" si="1"/>
        <v>102.2</v>
      </c>
    </row>
    <row r="23" spans="2:11" x14ac:dyDescent="0.25">
      <c r="B23">
        <v>500</v>
      </c>
      <c r="C23">
        <v>508</v>
      </c>
      <c r="D23">
        <v>6.3</v>
      </c>
      <c r="E23">
        <v>6.3</v>
      </c>
      <c r="F23" s="3">
        <f t="shared" si="0"/>
        <v>495.4</v>
      </c>
      <c r="I23">
        <v>140</v>
      </c>
      <c r="J23">
        <v>12.7</v>
      </c>
      <c r="K23">
        <f t="shared" si="1"/>
        <v>114.6</v>
      </c>
    </row>
    <row r="24" spans="2:11" x14ac:dyDescent="0.25">
      <c r="B24">
        <v>600</v>
      </c>
      <c r="C24">
        <v>610</v>
      </c>
      <c r="D24">
        <v>7.1</v>
      </c>
      <c r="E24">
        <v>7.1</v>
      </c>
      <c r="F24" s="3">
        <f t="shared" si="0"/>
        <v>595.79999999999995</v>
      </c>
      <c r="I24">
        <v>160</v>
      </c>
      <c r="J24">
        <v>14.6</v>
      </c>
      <c r="K24">
        <f t="shared" si="1"/>
        <v>130.80000000000001</v>
      </c>
    </row>
    <row r="25" spans="2:11" x14ac:dyDescent="0.25">
      <c r="B25">
        <v>700</v>
      </c>
      <c r="C25">
        <v>711</v>
      </c>
      <c r="D25">
        <v>8</v>
      </c>
      <c r="E25">
        <v>8</v>
      </c>
      <c r="F25" s="3">
        <f t="shared" si="0"/>
        <v>695</v>
      </c>
    </row>
    <row r="26" spans="2:11" x14ac:dyDescent="0.25">
      <c r="B26">
        <v>800</v>
      </c>
      <c r="C26">
        <v>813</v>
      </c>
      <c r="D26">
        <v>8.8000000000000007</v>
      </c>
      <c r="E26">
        <v>8.8000000000000007</v>
      </c>
      <c r="F26" s="3">
        <f t="shared" si="0"/>
        <v>795.4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6870C-9D68-435A-B8D6-B0353CF8A16F}">
  <dimension ref="A1:M155"/>
  <sheetViews>
    <sheetView topLeftCell="A13" workbookViewId="0">
      <selection activeCell="A59" sqref="A59"/>
    </sheetView>
  </sheetViews>
  <sheetFormatPr baseColWidth="10" defaultRowHeight="15" x14ac:dyDescent="0.25"/>
  <sheetData>
    <row r="1" spans="1:13" x14ac:dyDescent="0.25">
      <c r="B1" t="s">
        <v>18</v>
      </c>
      <c r="D1" t="s">
        <v>19</v>
      </c>
    </row>
    <row r="2" spans="1:13" x14ac:dyDescent="0.25">
      <c r="A2" t="s">
        <v>20</v>
      </c>
      <c r="B2" t="s">
        <v>21</v>
      </c>
      <c r="C2" t="s">
        <v>22</v>
      </c>
      <c r="D2" t="s">
        <v>21</v>
      </c>
      <c r="E2" t="s">
        <v>23</v>
      </c>
    </row>
    <row r="3" spans="1:13" x14ac:dyDescent="0.25">
      <c r="A3" t="s">
        <v>24</v>
      </c>
      <c r="B3" t="s">
        <v>25</v>
      </c>
      <c r="C3" t="s">
        <v>26</v>
      </c>
      <c r="D3" t="s">
        <v>25</v>
      </c>
      <c r="E3" t="s">
        <v>27</v>
      </c>
      <c r="F3" t="s">
        <v>28</v>
      </c>
      <c r="G3" t="s">
        <v>29</v>
      </c>
      <c r="H3" t="s">
        <v>30</v>
      </c>
      <c r="I3" t="s">
        <v>28</v>
      </c>
      <c r="J3" t="s">
        <v>29</v>
      </c>
      <c r="K3" t="s">
        <v>30</v>
      </c>
    </row>
    <row r="4" spans="1:13" x14ac:dyDescent="0.25">
      <c r="A4" t="s">
        <v>9</v>
      </c>
      <c r="B4" t="s">
        <v>17</v>
      </c>
      <c r="C4" t="s">
        <v>17</v>
      </c>
      <c r="D4" t="s">
        <v>17</v>
      </c>
      <c r="E4" t="s">
        <v>31</v>
      </c>
      <c r="F4" t="s">
        <v>17</v>
      </c>
      <c r="G4" t="s">
        <v>17</v>
      </c>
      <c r="H4" t="s">
        <v>17</v>
      </c>
      <c r="I4" t="s">
        <v>32</v>
      </c>
      <c r="J4" t="s">
        <v>32</v>
      </c>
      <c r="K4" t="s">
        <v>32</v>
      </c>
    </row>
    <row r="5" spans="1:13" x14ac:dyDescent="0.25">
      <c r="A5">
        <v>20</v>
      </c>
      <c r="B5">
        <v>25.5</v>
      </c>
      <c r="C5">
        <v>0.3</v>
      </c>
      <c r="D5">
        <v>22</v>
      </c>
      <c r="E5">
        <v>0.38</v>
      </c>
      <c r="F5">
        <v>91</v>
      </c>
      <c r="G5" t="s">
        <v>34</v>
      </c>
      <c r="H5" t="s">
        <v>34</v>
      </c>
      <c r="I5">
        <v>0.245</v>
      </c>
      <c r="J5" t="s">
        <v>34</v>
      </c>
      <c r="K5" t="s">
        <v>34</v>
      </c>
      <c r="M5" t="str">
        <f t="shared" ref="M5:M14" si="0">CONCATENATE("(",A5,", ",B5,", ",C5,", ",D5,", ",E5,", ",F5,", ",G5,", ",H5,", ",I5,", ",J5,", ",K5,"),")</f>
        <v>(20, 25,5, 0,3, 22, 0,38, 91, NULL, NULL, 0,245, NULL, NULL),</v>
      </c>
    </row>
    <row r="6" spans="1:13" x14ac:dyDescent="0.25">
      <c r="A6">
        <v>25</v>
      </c>
      <c r="B6">
        <v>34</v>
      </c>
      <c r="C6">
        <v>0.3</v>
      </c>
      <c r="D6">
        <v>30</v>
      </c>
      <c r="E6">
        <v>0.71</v>
      </c>
      <c r="F6">
        <v>91</v>
      </c>
      <c r="G6">
        <v>111</v>
      </c>
      <c r="H6" t="s">
        <v>34</v>
      </c>
      <c r="I6">
        <v>0.307</v>
      </c>
      <c r="J6">
        <v>0.26500000000000001</v>
      </c>
      <c r="K6" t="s">
        <v>34</v>
      </c>
      <c r="M6" t="str">
        <f t="shared" si="0"/>
        <v>(25, 34, 0,3, 30, 0,71, 91, 111, NULL, 0,307, 0,265, NULL),</v>
      </c>
    </row>
    <row r="7" spans="1:13" x14ac:dyDescent="0.25">
      <c r="A7">
        <v>32</v>
      </c>
      <c r="B7">
        <v>43.8</v>
      </c>
      <c r="C7">
        <v>0.4</v>
      </c>
      <c r="D7">
        <v>38.9</v>
      </c>
      <c r="E7">
        <v>1.19</v>
      </c>
      <c r="F7">
        <v>111</v>
      </c>
      <c r="G7">
        <v>126</v>
      </c>
      <c r="H7" t="s">
        <v>34</v>
      </c>
      <c r="I7">
        <v>0.32500000000000001</v>
      </c>
      <c r="J7">
        <v>0.29399999999999998</v>
      </c>
      <c r="K7" t="s">
        <v>34</v>
      </c>
      <c r="M7" t="str">
        <f t="shared" si="0"/>
        <v>(32, 43,8, 0,4, 38,9, 1,19, 111, 126, NULL, 0,325, 0,294, NULL),</v>
      </c>
    </row>
    <row r="8" spans="1:13" x14ac:dyDescent="0.25">
      <c r="A8">
        <v>40</v>
      </c>
      <c r="B8">
        <v>54.5</v>
      </c>
      <c r="C8">
        <v>0.5</v>
      </c>
      <c r="D8">
        <v>48.5</v>
      </c>
      <c r="E8">
        <v>1.85</v>
      </c>
      <c r="F8">
        <v>111</v>
      </c>
      <c r="G8">
        <v>126</v>
      </c>
      <c r="H8" t="s">
        <v>34</v>
      </c>
      <c r="I8">
        <v>0.40100000000000002</v>
      </c>
      <c r="J8">
        <v>0.35399999999999998</v>
      </c>
      <c r="K8" t="s">
        <v>34</v>
      </c>
      <c r="M8" t="str">
        <f t="shared" si="0"/>
        <v>(40, 54,5, 0,5, 48,5, 1,85, 111, 126, NULL, 0,401, 0,354, NULL),</v>
      </c>
    </row>
    <row r="9" spans="1:13" x14ac:dyDescent="0.25">
      <c r="A9">
        <v>50</v>
      </c>
      <c r="B9">
        <v>66.5</v>
      </c>
      <c r="C9">
        <v>0.5</v>
      </c>
      <c r="D9">
        <v>60</v>
      </c>
      <c r="E9">
        <v>2.83</v>
      </c>
      <c r="F9">
        <v>126</v>
      </c>
      <c r="G9">
        <v>142</v>
      </c>
      <c r="H9" t="s">
        <v>34</v>
      </c>
      <c r="I9">
        <v>0.443</v>
      </c>
      <c r="J9">
        <v>0.39</v>
      </c>
      <c r="K9" t="s">
        <v>34</v>
      </c>
      <c r="M9" t="str">
        <f t="shared" si="0"/>
        <v>(50, 66,5, 0,5, 60, 2,83, 126, 142, NULL, 0,443, 0,39, NULL),</v>
      </c>
    </row>
    <row r="10" spans="1:13" x14ac:dyDescent="0.25">
      <c r="A10">
        <v>65</v>
      </c>
      <c r="B10">
        <v>85.6</v>
      </c>
      <c r="C10">
        <v>0.6</v>
      </c>
      <c r="D10">
        <v>75.8</v>
      </c>
      <c r="E10">
        <v>4.51</v>
      </c>
      <c r="F10">
        <v>178</v>
      </c>
      <c r="G10" t="s">
        <v>34</v>
      </c>
      <c r="H10" t="s">
        <v>34</v>
      </c>
      <c r="I10">
        <v>0.39600000000000002</v>
      </c>
      <c r="J10" t="s">
        <v>34</v>
      </c>
      <c r="K10" t="s">
        <v>34</v>
      </c>
      <c r="M10" t="str">
        <f t="shared" si="0"/>
        <v>(65, 85,6, 0,6, 75,8, 4,51, 178, NULL, NULL, 0,396, NULL, NULL),</v>
      </c>
    </row>
    <row r="11" spans="1:13" x14ac:dyDescent="0.25">
      <c r="A11">
        <v>80</v>
      </c>
      <c r="B11">
        <v>109.2</v>
      </c>
      <c r="C11">
        <v>0.8</v>
      </c>
      <c r="D11">
        <v>98</v>
      </c>
      <c r="E11">
        <v>7.54</v>
      </c>
      <c r="F11">
        <v>178</v>
      </c>
      <c r="G11">
        <v>233</v>
      </c>
      <c r="H11" t="s">
        <v>34</v>
      </c>
      <c r="I11">
        <v>0.54200000000000004</v>
      </c>
      <c r="J11">
        <v>0.39400000000000002</v>
      </c>
      <c r="K11" t="s">
        <v>34</v>
      </c>
      <c r="M11" t="str">
        <f t="shared" si="0"/>
        <v>(80, 109,2, 0,8, 98, 7,54, 178, 233, NULL, 0,542, 0,394, NULL),</v>
      </c>
    </row>
    <row r="12" spans="1:13" x14ac:dyDescent="0.25">
      <c r="A12">
        <v>100</v>
      </c>
      <c r="B12">
        <v>142.9</v>
      </c>
      <c r="C12">
        <v>0.9</v>
      </c>
      <c r="D12">
        <v>127</v>
      </c>
      <c r="E12">
        <v>12.67</v>
      </c>
      <c r="F12">
        <v>233</v>
      </c>
      <c r="G12" t="s">
        <v>34</v>
      </c>
      <c r="H12" t="s">
        <v>34</v>
      </c>
      <c r="I12">
        <v>0.54</v>
      </c>
      <c r="J12" t="s">
        <v>34</v>
      </c>
      <c r="K12" t="s">
        <v>34</v>
      </c>
      <c r="M12" t="str">
        <f t="shared" si="0"/>
        <v>(100, 142,9, 0,9, 127, 12,67, 233, NULL, NULL, 0,54, NULL, NULL),</v>
      </c>
    </row>
    <row r="13" spans="1:13" x14ac:dyDescent="0.25">
      <c r="A13">
        <v>125</v>
      </c>
      <c r="B13">
        <v>162.69999999999999</v>
      </c>
      <c r="C13">
        <v>1</v>
      </c>
      <c r="D13">
        <v>147</v>
      </c>
      <c r="E13">
        <v>16.97</v>
      </c>
      <c r="F13">
        <v>233</v>
      </c>
      <c r="G13" t="s">
        <v>34</v>
      </c>
      <c r="H13" t="s">
        <v>34</v>
      </c>
      <c r="I13">
        <v>0.68300000000000005</v>
      </c>
      <c r="J13" t="s">
        <v>34</v>
      </c>
      <c r="K13" t="s">
        <v>34</v>
      </c>
      <c r="M13" t="str">
        <f t="shared" si="0"/>
        <v>(125, 162,7, 1, 147, 16,97, 233, NULL, NULL, 0,683, NULL, NULL),</v>
      </c>
    </row>
    <row r="14" spans="1:13" x14ac:dyDescent="0.25">
      <c r="A14">
        <v>150</v>
      </c>
      <c r="B14">
        <v>218</v>
      </c>
      <c r="C14">
        <v>1.2</v>
      </c>
      <c r="D14">
        <v>197.5</v>
      </c>
      <c r="E14">
        <v>30.64</v>
      </c>
      <c r="F14">
        <v>313</v>
      </c>
      <c r="G14" t="s">
        <v>34</v>
      </c>
      <c r="H14" t="s">
        <v>34</v>
      </c>
      <c r="I14">
        <v>0.69299999999999995</v>
      </c>
      <c r="J14" t="s">
        <v>34</v>
      </c>
      <c r="K14" t="s">
        <v>34</v>
      </c>
      <c r="M14" t="str">
        <f t="shared" si="0"/>
        <v>(150, 218, 1,2, 197,5, 30,64, 313, NULL, NULL, 0,693, NULL, NULL),</v>
      </c>
    </row>
    <row r="21" spans="1:13" ht="15" customHeight="1" x14ac:dyDescent="0.25">
      <c r="A21" s="4"/>
      <c r="B21" s="4"/>
      <c r="C21" s="4"/>
      <c r="D21" s="4"/>
      <c r="E21" s="4"/>
      <c r="F21" s="4" t="s">
        <v>157</v>
      </c>
      <c r="G21" s="4"/>
      <c r="H21" s="4"/>
      <c r="I21" s="4"/>
      <c r="J21" s="4"/>
    </row>
    <row r="22" spans="1:13" ht="16.5" customHeight="1" x14ac:dyDescent="0.25">
      <c r="A22" s="4"/>
      <c r="B22" s="4" t="s">
        <v>102</v>
      </c>
      <c r="C22" s="4"/>
      <c r="D22" s="4"/>
      <c r="E22" s="4"/>
      <c r="F22" s="4" t="s">
        <v>103</v>
      </c>
      <c r="G22" s="4"/>
      <c r="H22" s="4"/>
      <c r="I22" s="4" t="s">
        <v>158</v>
      </c>
      <c r="J22" s="4"/>
    </row>
    <row r="23" spans="1:13" ht="16.5" customHeight="1" x14ac:dyDescent="0.25">
      <c r="A23" s="4" t="s">
        <v>156</v>
      </c>
      <c r="B23" s="4" t="s">
        <v>159</v>
      </c>
      <c r="C23" s="4"/>
      <c r="D23" s="4" t="s">
        <v>161</v>
      </c>
      <c r="E23" s="4"/>
      <c r="F23" s="4"/>
      <c r="G23" s="4"/>
      <c r="H23" s="4"/>
      <c r="I23" s="4"/>
      <c r="J23" s="4"/>
    </row>
    <row r="24" spans="1:13" x14ac:dyDescent="0.25">
      <c r="A24" s="4"/>
      <c r="B24" s="4"/>
      <c r="C24" s="4" t="s">
        <v>160</v>
      </c>
      <c r="D24" s="4"/>
      <c r="E24" s="4" t="s">
        <v>162</v>
      </c>
      <c r="F24" s="4" t="s">
        <v>28</v>
      </c>
      <c r="G24" s="4" t="s">
        <v>29</v>
      </c>
      <c r="H24" s="4" t="s">
        <v>30</v>
      </c>
      <c r="I24" s="4" t="s">
        <v>28</v>
      </c>
      <c r="J24" s="4" t="s">
        <v>29</v>
      </c>
      <c r="K24" t="s">
        <v>30</v>
      </c>
    </row>
    <row r="25" spans="1:13" x14ac:dyDescent="0.25">
      <c r="A25" s="4" t="s">
        <v>9</v>
      </c>
      <c r="B25" s="4" t="s">
        <v>17</v>
      </c>
      <c r="C25" s="4" t="s">
        <v>17</v>
      </c>
      <c r="D25" s="4" t="s">
        <v>17</v>
      </c>
      <c r="E25" s="4" t="s">
        <v>31</v>
      </c>
      <c r="F25" s="4" t="s">
        <v>17</v>
      </c>
      <c r="G25" s="4" t="s">
        <v>17</v>
      </c>
      <c r="H25" s="4" t="s">
        <v>17</v>
      </c>
      <c r="I25" s="4" t="s">
        <v>163</v>
      </c>
      <c r="J25" s="4" t="s">
        <v>163</v>
      </c>
      <c r="K25" t="s">
        <v>163</v>
      </c>
    </row>
    <row r="26" spans="1:13" x14ac:dyDescent="0.25">
      <c r="A26" s="4" t="s">
        <v>164</v>
      </c>
      <c r="B26" s="4" t="s">
        <v>165</v>
      </c>
      <c r="C26" s="4" t="s">
        <v>166</v>
      </c>
      <c r="D26" s="4" t="s">
        <v>35</v>
      </c>
      <c r="E26" s="4" t="s">
        <v>36</v>
      </c>
      <c r="F26" s="4" t="s">
        <v>167</v>
      </c>
      <c r="G26" s="4" t="s">
        <v>168</v>
      </c>
      <c r="H26" s="4" t="s">
        <v>169</v>
      </c>
      <c r="I26" s="4" t="s">
        <v>37</v>
      </c>
      <c r="J26" s="4" t="s">
        <v>38</v>
      </c>
      <c r="K26" t="s">
        <v>39</v>
      </c>
      <c r="M26" t="str">
        <f>CONCATENATE("('KMR', ",A26,", ",B26,", ",C26,", ",D26,", ",E26,", ",F26,", ",G26,", ",H26,", ",I26,", ",J26,", ",K26,"),")</f>
        <v>('KMR', 20, 26.9, 2.65, 21.60, 0.37, 90, 110, 125, 0.284, 0.248, 0.229),</v>
      </c>
    </row>
    <row r="27" spans="1:13" x14ac:dyDescent="0.25">
      <c r="A27" s="4" t="s">
        <v>170</v>
      </c>
      <c r="B27" s="4" t="s">
        <v>40</v>
      </c>
      <c r="C27" s="4" t="s">
        <v>171</v>
      </c>
      <c r="D27" s="4" t="s">
        <v>41</v>
      </c>
      <c r="E27" s="4" t="s">
        <v>42</v>
      </c>
      <c r="F27" s="4" t="s">
        <v>167</v>
      </c>
      <c r="G27" s="4" t="s">
        <v>168</v>
      </c>
      <c r="H27" s="4" t="s">
        <v>169</v>
      </c>
      <c r="I27" s="4" t="s">
        <v>43</v>
      </c>
      <c r="J27" s="4" t="s">
        <v>44</v>
      </c>
      <c r="K27" t="s">
        <v>45</v>
      </c>
      <c r="M27" t="str">
        <f t="shared" ref="M27:M47" si="1">CONCATENATE("('KMR', ",A27,", ",B27,", ",C27,", ",D27,", ",E27,", ",F27,", ",G27,", ",H27,", ",I27,", ",J27,", ",K27,"),")</f>
        <v>('KMR', 25, 33.7, 2.60, 28.50, 0.64, 90, 110, 125, 0.342, 0.291, 0.266),</v>
      </c>
    </row>
    <row r="28" spans="1:13" x14ac:dyDescent="0.25">
      <c r="A28" s="4" t="s">
        <v>172</v>
      </c>
      <c r="B28" s="4" t="s">
        <v>46</v>
      </c>
      <c r="C28" s="4" t="s">
        <v>171</v>
      </c>
      <c r="D28" s="4" t="s">
        <v>47</v>
      </c>
      <c r="E28" s="4" t="s">
        <v>173</v>
      </c>
      <c r="F28" s="4" t="s">
        <v>168</v>
      </c>
      <c r="G28" s="4" t="s">
        <v>169</v>
      </c>
      <c r="H28" s="4" t="s">
        <v>174</v>
      </c>
      <c r="I28" s="4" t="s">
        <v>48</v>
      </c>
      <c r="J28" s="4" t="s">
        <v>49</v>
      </c>
      <c r="K28" t="s">
        <v>50</v>
      </c>
      <c r="M28" t="str">
        <f t="shared" si="1"/>
        <v>('KMR', 32, 42.4, 2.60, 37.20, 1.09, 110, 125, 140, 0.354, 0.317, 0.290),</v>
      </c>
    </row>
    <row r="29" spans="1:13" x14ac:dyDescent="0.25">
      <c r="A29" s="4" t="s">
        <v>175</v>
      </c>
      <c r="B29" s="4" t="s">
        <v>51</v>
      </c>
      <c r="C29" s="4" t="s">
        <v>171</v>
      </c>
      <c r="D29" s="4" t="s">
        <v>52</v>
      </c>
      <c r="E29" s="4" t="s">
        <v>176</v>
      </c>
      <c r="F29" s="4" t="s">
        <v>168</v>
      </c>
      <c r="G29" s="4" t="s">
        <v>169</v>
      </c>
      <c r="H29" s="4" t="s">
        <v>174</v>
      </c>
      <c r="I29" s="4" t="s">
        <v>53</v>
      </c>
      <c r="J29" s="4" t="s">
        <v>54</v>
      </c>
      <c r="K29" t="s">
        <v>55</v>
      </c>
      <c r="M29" t="str">
        <f t="shared" si="1"/>
        <v>('KMR', 40, 48.3, 2.60, 43.10, 1.46, 110, 125, 140, 0.403, 0.356, 0.322),</v>
      </c>
    </row>
    <row r="30" spans="1:13" x14ac:dyDescent="0.25">
      <c r="A30" s="4" t="s">
        <v>177</v>
      </c>
      <c r="B30" s="4" t="s">
        <v>56</v>
      </c>
      <c r="C30" s="4" t="s">
        <v>178</v>
      </c>
      <c r="D30" s="4" t="s">
        <v>57</v>
      </c>
      <c r="E30" s="4" t="s">
        <v>179</v>
      </c>
      <c r="F30" s="4" t="s">
        <v>169</v>
      </c>
      <c r="G30" s="4" t="s">
        <v>174</v>
      </c>
      <c r="H30" s="4" t="s">
        <v>180</v>
      </c>
      <c r="I30" s="4" t="s">
        <v>58</v>
      </c>
      <c r="J30" s="4" t="s">
        <v>59</v>
      </c>
      <c r="K30" t="s">
        <v>60</v>
      </c>
      <c r="M30" t="str">
        <f t="shared" si="1"/>
        <v>('KMR', 50, 60.3, 2.90, 54.50, 2.33, 125, 140, 160, 0.450, 0.398, 0.350),</v>
      </c>
    </row>
    <row r="31" spans="1:13" x14ac:dyDescent="0.25">
      <c r="A31" s="4" t="s">
        <v>181</v>
      </c>
      <c r="B31" s="4" t="s">
        <v>61</v>
      </c>
      <c r="C31" s="4" t="s">
        <v>178</v>
      </c>
      <c r="D31" s="4" t="s">
        <v>62</v>
      </c>
      <c r="E31" s="4" t="s">
        <v>182</v>
      </c>
      <c r="F31" s="4" t="s">
        <v>174</v>
      </c>
      <c r="G31" s="4" t="s">
        <v>180</v>
      </c>
      <c r="H31" s="4" t="s">
        <v>183</v>
      </c>
      <c r="I31" s="4" t="s">
        <v>63</v>
      </c>
      <c r="J31" s="4" t="s">
        <v>64</v>
      </c>
      <c r="K31" t="s">
        <v>65</v>
      </c>
      <c r="M31" t="str">
        <f t="shared" si="1"/>
        <v>('KMR', 65, 76.1, 2.90, 70.30, 3.88, 140, 160, 180, 0.527, 0.446, 0.393),</v>
      </c>
    </row>
    <row r="32" spans="1:13" x14ac:dyDescent="0.25">
      <c r="A32" s="4" t="s">
        <v>184</v>
      </c>
      <c r="B32" s="4" t="s">
        <v>66</v>
      </c>
      <c r="C32" s="4" t="s">
        <v>185</v>
      </c>
      <c r="D32" s="4" t="s">
        <v>67</v>
      </c>
      <c r="E32" s="4" t="s">
        <v>186</v>
      </c>
      <c r="F32" s="4" t="s">
        <v>180</v>
      </c>
      <c r="G32" s="4" t="s">
        <v>183</v>
      </c>
      <c r="H32" s="4" t="s">
        <v>187</v>
      </c>
      <c r="I32" s="4" t="s">
        <v>68</v>
      </c>
      <c r="J32" s="4" t="s">
        <v>69</v>
      </c>
      <c r="K32" t="s">
        <v>70</v>
      </c>
      <c r="M32" t="str">
        <f t="shared" si="1"/>
        <v>('KMR', 80, 88.9, 3.20, 82.50, 5.35, 160, 180, 200, 0.547, 0.469, 0.416),</v>
      </c>
    </row>
    <row r="33" spans="1:13" x14ac:dyDescent="0.25">
      <c r="A33" s="4" t="s">
        <v>188</v>
      </c>
      <c r="B33" s="4" t="s">
        <v>71</v>
      </c>
      <c r="C33" s="4" t="s">
        <v>189</v>
      </c>
      <c r="D33" s="4" t="s">
        <v>72</v>
      </c>
      <c r="E33" s="4" t="s">
        <v>190</v>
      </c>
      <c r="F33" s="4" t="s">
        <v>187</v>
      </c>
      <c r="G33" s="4" t="s">
        <v>191</v>
      </c>
      <c r="H33" s="4" t="s">
        <v>192</v>
      </c>
      <c r="I33" s="4" t="s">
        <v>73</v>
      </c>
      <c r="J33" s="4" t="s">
        <v>74</v>
      </c>
      <c r="K33" t="s">
        <v>75</v>
      </c>
      <c r="M33" t="str">
        <f t="shared" si="1"/>
        <v>('KMR', 100, 114.3, 3.60, 107.10, 9.01, 200, 225, 250, 0.576, 0.490, 0.432),</v>
      </c>
    </row>
    <row r="34" spans="1:13" x14ac:dyDescent="0.25">
      <c r="A34" s="4" t="s">
        <v>169</v>
      </c>
      <c r="B34" s="4" t="s">
        <v>76</v>
      </c>
      <c r="C34" s="4" t="s">
        <v>189</v>
      </c>
      <c r="D34" s="4" t="s">
        <v>77</v>
      </c>
      <c r="E34" s="4" t="s">
        <v>78</v>
      </c>
      <c r="F34" s="4" t="s">
        <v>191</v>
      </c>
      <c r="G34" s="4" t="s">
        <v>192</v>
      </c>
      <c r="H34" s="4" t="s">
        <v>193</v>
      </c>
      <c r="I34" s="4" t="s">
        <v>79</v>
      </c>
      <c r="J34" s="4" t="s">
        <v>80</v>
      </c>
      <c r="K34" t="s">
        <v>81</v>
      </c>
      <c r="M34" t="str">
        <f t="shared" si="1"/>
        <v>('KMR', 125, 139.7, 3.60, 132.50, 13.79, 225, 250, 280, 0.663, 0.562, 0.482),</v>
      </c>
    </row>
    <row r="35" spans="1:13" x14ac:dyDescent="0.25">
      <c r="A35" s="4" t="s">
        <v>194</v>
      </c>
      <c r="B35" s="4" t="s">
        <v>82</v>
      </c>
      <c r="C35" s="4" t="s">
        <v>83</v>
      </c>
      <c r="D35" s="4" t="s">
        <v>84</v>
      </c>
      <c r="E35" s="4" t="s">
        <v>85</v>
      </c>
      <c r="F35" s="4" t="s">
        <v>192</v>
      </c>
      <c r="G35" s="4" t="s">
        <v>193</v>
      </c>
      <c r="H35" s="4" t="s">
        <v>195</v>
      </c>
      <c r="I35" s="4" t="s">
        <v>86</v>
      </c>
      <c r="J35" s="4" t="s">
        <v>87</v>
      </c>
      <c r="K35" t="s">
        <v>88</v>
      </c>
      <c r="M35" t="str">
        <f t="shared" si="1"/>
        <v>('KMR', 150, 168.3, 4.00, 160.30, 20.18, 250, 280, 315, 0.777, 0.633, 0.531),</v>
      </c>
    </row>
    <row r="36" spans="1:13" x14ac:dyDescent="0.25">
      <c r="A36" s="4" t="s">
        <v>187</v>
      </c>
      <c r="B36" s="4" t="s">
        <v>89</v>
      </c>
      <c r="C36" s="4" t="s">
        <v>196</v>
      </c>
      <c r="D36" s="4" t="s">
        <v>90</v>
      </c>
      <c r="E36" s="4" t="s">
        <v>91</v>
      </c>
      <c r="F36" s="4" t="s">
        <v>195</v>
      </c>
      <c r="G36" s="4" t="s">
        <v>197</v>
      </c>
      <c r="H36" s="4" t="s">
        <v>198</v>
      </c>
      <c r="I36" s="4" t="s">
        <v>92</v>
      </c>
      <c r="J36" s="4" t="s">
        <v>93</v>
      </c>
      <c r="K36" t="s">
        <v>94</v>
      </c>
      <c r="M36" t="str">
        <f t="shared" si="1"/>
        <v>('KMR', 200, 219.1, 4.50, 210.10, 34.67, 315, 355, 400, 0.844, 0.670, 0.555),</v>
      </c>
    </row>
    <row r="37" spans="1:13" x14ac:dyDescent="0.25">
      <c r="A37" s="4" t="s">
        <v>192</v>
      </c>
      <c r="B37" s="4" t="s">
        <v>95</v>
      </c>
      <c r="C37" s="4" t="s">
        <v>96</v>
      </c>
      <c r="D37" s="4" t="s">
        <v>97</v>
      </c>
      <c r="E37" s="4" t="s">
        <v>98</v>
      </c>
      <c r="F37" s="4" t="s">
        <v>198</v>
      </c>
      <c r="G37" s="4" t="s">
        <v>199</v>
      </c>
      <c r="H37" s="4" t="s">
        <v>200</v>
      </c>
      <c r="I37" s="4" t="s">
        <v>99</v>
      </c>
      <c r="J37" s="4" t="s">
        <v>100</v>
      </c>
      <c r="K37" t="s">
        <v>101</v>
      </c>
      <c r="M37" t="str">
        <f t="shared" si="1"/>
        <v>('KMR', 250, 273.0, 5.00, 263.00, 54.33, 400, 450, 500, 0.820, 0.656, 0.556),</v>
      </c>
    </row>
    <row r="38" spans="1:13" x14ac:dyDescent="0.25">
      <c r="A38" s="4" t="s">
        <v>201</v>
      </c>
      <c r="B38" s="4" t="s">
        <v>104</v>
      </c>
      <c r="C38" s="4" t="s">
        <v>202</v>
      </c>
      <c r="D38" s="4" t="s">
        <v>105</v>
      </c>
      <c r="E38" s="4" t="s">
        <v>106</v>
      </c>
      <c r="F38" s="4" t="s">
        <v>199</v>
      </c>
      <c r="G38" s="4" t="s">
        <v>200</v>
      </c>
      <c r="H38" s="4" t="s">
        <v>203</v>
      </c>
      <c r="I38" s="4" t="s">
        <v>107</v>
      </c>
      <c r="J38" s="4" t="s">
        <v>108</v>
      </c>
      <c r="K38" t="s">
        <v>109</v>
      </c>
      <c r="M38" t="str">
        <f t="shared" si="1"/>
        <v>('KMR', 300, 323.9, 5.60, 312.70, 76.80, 450, 500, 580, 0.933, 0.744, 0.578),</v>
      </c>
    </row>
    <row r="39" spans="1:13" x14ac:dyDescent="0.25">
      <c r="A39" s="4" t="s">
        <v>204</v>
      </c>
      <c r="B39" s="4" t="s">
        <v>110</v>
      </c>
      <c r="C39" s="4" t="s">
        <v>202</v>
      </c>
      <c r="D39" s="4" t="s">
        <v>111</v>
      </c>
      <c r="E39" s="4" t="s">
        <v>112</v>
      </c>
      <c r="F39" s="4" t="s">
        <v>200</v>
      </c>
      <c r="G39" s="4" t="s">
        <v>205</v>
      </c>
      <c r="H39" s="4" t="s">
        <v>206</v>
      </c>
      <c r="I39" s="4" t="s">
        <v>113</v>
      </c>
      <c r="J39" s="4" t="s">
        <v>114</v>
      </c>
      <c r="K39" t="s">
        <v>115</v>
      </c>
      <c r="M39" t="str">
        <f t="shared" si="1"/>
        <v>('KMR', 350, 355.6, 5.60, 344.40, 93.16, 500, 560, 630, 0.912, 0.719, 0.589),</v>
      </c>
    </row>
    <row r="40" spans="1:13" x14ac:dyDescent="0.25">
      <c r="A40" s="4" t="s">
        <v>198</v>
      </c>
      <c r="B40" s="4" t="s">
        <v>116</v>
      </c>
      <c r="C40" s="4" t="s">
        <v>207</v>
      </c>
      <c r="D40" s="4" t="s">
        <v>117</v>
      </c>
      <c r="E40" s="4" t="s">
        <v>118</v>
      </c>
      <c r="F40" s="4" t="s">
        <v>205</v>
      </c>
      <c r="G40" s="4" t="s">
        <v>206</v>
      </c>
      <c r="H40" s="4" t="s">
        <v>208</v>
      </c>
      <c r="I40" s="4" t="s">
        <v>119</v>
      </c>
      <c r="J40" s="4" t="s">
        <v>108</v>
      </c>
      <c r="K40" t="s">
        <v>120</v>
      </c>
      <c r="M40" t="str">
        <f t="shared" si="1"/>
        <v>('KMR', 400, 406.4, 6.30, 393.80, 121.80, 560, 630, 730, 0.964, 0.744, 0.579),</v>
      </c>
    </row>
    <row r="41" spans="1:13" x14ac:dyDescent="0.25">
      <c r="A41" s="4" t="s">
        <v>199</v>
      </c>
      <c r="B41" s="4" t="s">
        <v>121</v>
      </c>
      <c r="C41" s="4" t="s">
        <v>207</v>
      </c>
      <c r="D41" s="4" t="s">
        <v>122</v>
      </c>
      <c r="E41" s="4" t="s">
        <v>123</v>
      </c>
      <c r="F41" s="4" t="s">
        <v>206</v>
      </c>
      <c r="G41" s="4" t="s">
        <v>209</v>
      </c>
      <c r="H41" s="4" t="s">
        <v>210</v>
      </c>
      <c r="I41" s="4" t="s">
        <v>124</v>
      </c>
      <c r="J41" s="4" t="s">
        <v>125</v>
      </c>
      <c r="K41" t="s">
        <v>126</v>
      </c>
      <c r="M41" t="str">
        <f t="shared" si="1"/>
        <v>('KMR', 450, 457.2, 6.30, 444.60, 155.25, 630, 670, 800, 0.970, 0.839, 0.605),</v>
      </c>
    </row>
    <row r="42" spans="1:13" x14ac:dyDescent="0.25">
      <c r="A42" s="4" t="s">
        <v>200</v>
      </c>
      <c r="B42" s="4" t="s">
        <v>127</v>
      </c>
      <c r="C42" s="4" t="s">
        <v>207</v>
      </c>
      <c r="D42" s="4" t="s">
        <v>128</v>
      </c>
      <c r="E42" s="4" t="s">
        <v>129</v>
      </c>
      <c r="F42" s="4" t="s">
        <v>211</v>
      </c>
      <c r="G42" s="4" t="s">
        <v>210</v>
      </c>
      <c r="H42" s="4" t="s">
        <v>212</v>
      </c>
      <c r="I42" s="4" t="s">
        <v>130</v>
      </c>
      <c r="J42" s="4" t="s">
        <v>131</v>
      </c>
      <c r="K42" t="s">
        <v>132</v>
      </c>
      <c r="M42" t="str">
        <f t="shared" si="1"/>
        <v>('KMR', 500, 508.0, 6.30, 495.40, 192.75, 710, 800, 900, 0.941, 0.728, 0.595),</v>
      </c>
    </row>
    <row r="43" spans="1:13" x14ac:dyDescent="0.25">
      <c r="A43" s="4" t="s">
        <v>213</v>
      </c>
      <c r="B43" s="4" t="s">
        <v>133</v>
      </c>
      <c r="C43" s="4" t="s">
        <v>214</v>
      </c>
      <c r="D43" s="4" t="s">
        <v>134</v>
      </c>
      <c r="E43" s="4" t="s">
        <v>135</v>
      </c>
      <c r="F43" s="4" t="s">
        <v>210</v>
      </c>
      <c r="G43" s="4" t="s">
        <v>212</v>
      </c>
      <c r="H43" s="4" t="s">
        <v>215</v>
      </c>
      <c r="I43" s="4" t="s">
        <v>216</v>
      </c>
      <c r="J43" s="4" t="s">
        <v>136</v>
      </c>
      <c r="K43" t="s">
        <v>137</v>
      </c>
      <c r="M43" t="str">
        <f t="shared" si="1"/>
        <v>('KMR', 600, 610.0, 7.10, 595.80, 278.80, 800, 900, 1000, 1.125, 0.836, 0.679),</v>
      </c>
    </row>
    <row r="44" spans="1:13" x14ac:dyDescent="0.25">
      <c r="A44" s="4" t="s">
        <v>217</v>
      </c>
      <c r="B44" s="4" t="s">
        <v>138</v>
      </c>
      <c r="C44" s="4" t="s">
        <v>139</v>
      </c>
      <c r="D44" s="4" t="s">
        <v>140</v>
      </c>
      <c r="E44" s="4" t="s">
        <v>141</v>
      </c>
      <c r="F44" s="4" t="s">
        <v>212</v>
      </c>
      <c r="G44" s="4" t="s">
        <v>215</v>
      </c>
      <c r="H44" s="4" t="s">
        <v>218</v>
      </c>
      <c r="I44" s="4" t="s">
        <v>219</v>
      </c>
      <c r="J44" s="4" t="s">
        <v>142</v>
      </c>
      <c r="K44" t="s">
        <v>143</v>
      </c>
      <c r="M44" t="str">
        <f t="shared" si="1"/>
        <v>('KMR', 700, 711.0, 8.00, 695.00, 379.37, 900, 1000, 1100, 1.266, 0.938, 0.761),</v>
      </c>
    </row>
    <row r="45" spans="1:13" x14ac:dyDescent="0.25">
      <c r="A45" s="4" t="s">
        <v>210</v>
      </c>
      <c r="B45" s="4" t="s">
        <v>144</v>
      </c>
      <c r="C45" s="4" t="s">
        <v>220</v>
      </c>
      <c r="D45" s="4" t="s">
        <v>145</v>
      </c>
      <c r="E45" s="4" t="s">
        <v>146</v>
      </c>
      <c r="F45" s="4" t="s">
        <v>215</v>
      </c>
      <c r="G45" s="4" t="s">
        <v>218</v>
      </c>
      <c r="H45" s="4" t="s">
        <v>221</v>
      </c>
      <c r="I45" s="4" t="s">
        <v>222</v>
      </c>
      <c r="J45" s="4" t="s">
        <v>223</v>
      </c>
      <c r="K45" t="s">
        <v>147</v>
      </c>
      <c r="M45" t="str">
        <f t="shared" si="1"/>
        <v>('KMR', 800, 813.0, 8.80, 795.40, 496.89, 1000, 1100, 1200, 1.409, 1.042, 0.842),</v>
      </c>
    </row>
    <row r="46" spans="1:13" x14ac:dyDescent="0.25">
      <c r="A46" s="4" t="s">
        <v>212</v>
      </c>
      <c r="B46" s="4" t="s">
        <v>148</v>
      </c>
      <c r="C46" s="4" t="s">
        <v>149</v>
      </c>
      <c r="D46" s="4" t="s">
        <v>150</v>
      </c>
      <c r="E46" s="4" t="s">
        <v>151</v>
      </c>
      <c r="F46" s="4" t="s">
        <v>218</v>
      </c>
      <c r="G46" s="4" t="s">
        <v>221</v>
      </c>
      <c r="H46" s="4" t="s">
        <v>33</v>
      </c>
      <c r="I46" s="4" t="s">
        <v>224</v>
      </c>
      <c r="J46" s="4" t="s">
        <v>225</v>
      </c>
      <c r="K46" t="s">
        <v>33</v>
      </c>
      <c r="M46" t="str">
        <f t="shared" si="1"/>
        <v>('KMR', 900, 914.0, 10.00, 894.00, 627.72, 1100, 1200, –, 1.542, 1.141, –),</v>
      </c>
    </row>
    <row r="47" spans="1:13" x14ac:dyDescent="0.25">
      <c r="A47" s="4" t="s">
        <v>215</v>
      </c>
      <c r="B47" s="4" t="s">
        <v>152</v>
      </c>
      <c r="C47" s="4" t="s">
        <v>153</v>
      </c>
      <c r="D47" s="4" t="s">
        <v>154</v>
      </c>
      <c r="E47" s="4" t="s">
        <v>155</v>
      </c>
      <c r="F47" s="4" t="s">
        <v>221</v>
      </c>
      <c r="G47" s="4" t="s">
        <v>226</v>
      </c>
      <c r="H47" s="4" t="s">
        <v>33</v>
      </c>
      <c r="I47" s="4" t="s">
        <v>227</v>
      </c>
      <c r="J47" s="4" t="s">
        <v>228</v>
      </c>
      <c r="K47" t="s">
        <v>33</v>
      </c>
      <c r="M47" t="str">
        <f t="shared" si="1"/>
        <v>('KMR', 1000, 1016.0, 11.00, 994.00, 776.00, 1200, 1300, –, 1.678, 1.241, –),</v>
      </c>
    </row>
    <row r="59" spans="1:13" ht="1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1:13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1:13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1:13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1:13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1:13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1:13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1:13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1:13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1:13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13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13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3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3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1:13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13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13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1:13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1:13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1:13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13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1:13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spans="1:13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spans="1:13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spans="1:13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spans="1:13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spans="1:13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spans="1:13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spans="1:13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spans="1:13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spans="1:13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1:13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1:13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1:13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 spans="1:13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 spans="1:13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 spans="1:13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 spans="1:13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 spans="1:13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</row>
    <row r="123" spans="1:13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</row>
    <row r="124" spans="1:13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 spans="1:13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spans="1:13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spans="1:13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 spans="1:13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spans="1:13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 spans="1:13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spans="1:13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spans="1:13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spans="1:13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spans="1:13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1:13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1:13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1:13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spans="1:13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spans="1:13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spans="1:13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spans="1:13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spans="1:13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spans="1:13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spans="1:13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1:13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spans="1:13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spans="1:13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1:13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 spans="1:13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 spans="1:13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</row>
    <row r="151" spans="1:13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 spans="1:13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 spans="1:13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 spans="1:13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</row>
    <row r="155" spans="1:13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PMR</vt:lpstr>
      <vt:lpstr>PMR-Duo</vt:lpstr>
      <vt:lpstr>KMR</vt:lpstr>
      <vt:lpstr>KMR-Duo</vt:lpstr>
      <vt:lpstr>Rohrinnendurchmesser</vt:lpstr>
      <vt:lpstr>Planungshandbuch Tb 13.3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CJ</dc:creator>
  <cp:keywords/>
  <dc:description/>
  <cp:lastModifiedBy>Simon</cp:lastModifiedBy>
  <cp:revision/>
  <dcterms:created xsi:type="dcterms:W3CDTF">2020-02-07T14:38:47Z</dcterms:created>
  <dcterms:modified xsi:type="dcterms:W3CDTF">2023-06-11T07:06:47Z</dcterms:modified>
  <cp:category/>
  <cp:contentStatus/>
</cp:coreProperties>
</file>