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gebrator/Desktop/"/>
    </mc:Choice>
  </mc:AlternateContent>
  <xr:revisionPtr revIDLastSave="0" documentId="8_{D89A2778-DFC4-6C47-88F7-D1AB36C04FDA}" xr6:coauthVersionLast="45" xr6:coauthVersionMax="45" xr10:uidLastSave="{00000000-0000-0000-0000-000000000000}"/>
  <bookViews>
    <workbookView xWindow="0" yWindow="460" windowWidth="28800" windowHeight="16520" xr2:uid="{B06821BF-C083-0D45-89ED-5311D4D2A66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H6" i="1"/>
  <c r="K5" i="1"/>
  <c r="L5" i="1" s="1"/>
  <c r="M5" i="1" s="1"/>
  <c r="J5" i="1"/>
  <c r="H5" i="1"/>
  <c r="J6" i="1"/>
  <c r="I5" i="1"/>
  <c r="K4" i="1"/>
  <c r="L4" i="1" s="1"/>
  <c r="M4" i="1" s="1"/>
  <c r="J4" i="1"/>
  <c r="B13" i="1"/>
  <c r="B6" i="1" l="1"/>
  <c r="B5" i="1"/>
  <c r="K6" i="1" l="1"/>
  <c r="B9" i="1"/>
  <c r="I4" i="1" s="1"/>
  <c r="B19" i="1"/>
  <c r="M6" i="1" l="1"/>
  <c r="L6" i="1"/>
  <c r="B21" i="1"/>
</calcChain>
</file>

<file path=xl/sharedStrings.xml><?xml version="1.0" encoding="utf-8"?>
<sst xmlns="http://schemas.openxmlformats.org/spreadsheetml/2006/main" count="29" uniqueCount="26">
  <si>
    <t>Erträge</t>
  </si>
  <si>
    <t>Kosten</t>
  </si>
  <si>
    <t>Entwicklungskosten</t>
  </si>
  <si>
    <t>Mitarbeiteraufwand</t>
  </si>
  <si>
    <t>Nebenkosten</t>
  </si>
  <si>
    <t>laufende Kosten p.a.</t>
  </si>
  <si>
    <t>Summe der Kosten</t>
  </si>
  <si>
    <t>Summe der Erträge</t>
  </si>
  <si>
    <t>Kosten/Nutzen</t>
  </si>
  <si>
    <t>Gewinn</t>
  </si>
  <si>
    <t xml:space="preserve">B2B </t>
  </si>
  <si>
    <t>B2C</t>
  </si>
  <si>
    <t>Preis pro User</t>
  </si>
  <si>
    <t>vermutete Kundenzahl</t>
  </si>
  <si>
    <t>Stunden</t>
  </si>
  <si>
    <t>Preis/Stunde</t>
  </si>
  <si>
    <t>Jahr 01</t>
  </si>
  <si>
    <t>Jahr 02</t>
  </si>
  <si>
    <t>Jahr 03</t>
  </si>
  <si>
    <t>Jahr 04</t>
  </si>
  <si>
    <t>Jahr 05</t>
  </si>
  <si>
    <t>Aufwändungen</t>
  </si>
  <si>
    <t>Jahr 00</t>
  </si>
  <si>
    <t>Gewinn/Verlust</t>
  </si>
  <si>
    <t>Entwicklung</t>
  </si>
  <si>
    <t>laufend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</si>
</sst>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quotePrefix="1"/>
    <xf numFmtId="0" fontId="0" fillId="0" borderId="0" xfId="0" applyFill="1" applyBorder="1"/>
    <xf numFmtId="44" fontId="0" fillId="0" borderId="0" xfId="1" applyFont="1"/>
    <xf numFmtId="44" fontId="0" fillId="0" borderId="1" xfId="1" applyFont="1" applyBorder="1"/>
    <xf numFmtId="44" fontId="0" fillId="0" borderId="0" xfId="1" applyFont="1" applyBorder="1"/>
    <xf numFmtId="0" fontId="0" fillId="0" borderId="2" xfId="0" applyBorder="1"/>
    <xf numFmtId="44" fontId="0" fillId="0" borderId="2" xfId="1" applyFont="1" applyBorder="1"/>
    <xf numFmtId="164" fontId="0" fillId="0" borderId="0" xfId="0" applyNumberFormat="1"/>
    <xf numFmtId="164" fontId="0" fillId="0" borderId="1" xfId="1" applyNumberFormat="1" applyFont="1" applyBorder="1"/>
    <xf numFmtId="44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Langzeitrechnung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Tabelle1!$G$4</c:f>
              <c:strCache>
                <c:ptCount val="1"/>
                <c:pt idx="0">
                  <c:v>Erträge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Tabelle1!$H$3:$M$3</c:f>
              <c:strCache>
                <c:ptCount val="6"/>
                <c:pt idx="0">
                  <c:v>Jahr 00</c:v>
                </c:pt>
                <c:pt idx="1">
                  <c:v>Jahr 01</c:v>
                </c:pt>
                <c:pt idx="2">
                  <c:v>Jahr 02</c:v>
                </c:pt>
                <c:pt idx="3">
                  <c:v>Jahr 03</c:v>
                </c:pt>
                <c:pt idx="4">
                  <c:v>Jahr 04</c:v>
                </c:pt>
                <c:pt idx="5">
                  <c:v>Jahr 05</c:v>
                </c:pt>
              </c:strCache>
            </c:strRef>
          </c:cat>
          <c:val>
            <c:numRef>
              <c:f>Tabelle1!$H$4:$M$4</c:f>
              <c:numCache>
                <c:formatCode>#,##0.00\ "€"</c:formatCode>
                <c:ptCount val="6"/>
                <c:pt idx="0" formatCode="General">
                  <c:v>0</c:v>
                </c:pt>
                <c:pt idx="1">
                  <c:v>15000</c:v>
                </c:pt>
                <c:pt idx="2">
                  <c:v>13500</c:v>
                </c:pt>
                <c:pt idx="3">
                  <c:v>12150</c:v>
                </c:pt>
                <c:pt idx="4">
                  <c:v>10935</c:v>
                </c:pt>
                <c:pt idx="5">
                  <c:v>9841.5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D646-B0C4-661EA1BEFFEB}"/>
            </c:ext>
          </c:extLst>
        </c:ser>
        <c:ser>
          <c:idx val="1"/>
          <c:order val="1"/>
          <c:tx>
            <c:strRef>
              <c:f>Tabelle1!$G$5</c:f>
              <c:strCache>
                <c:ptCount val="1"/>
                <c:pt idx="0">
                  <c:v>Aufwändungen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Tabelle1!$H$3:$M$3</c:f>
              <c:strCache>
                <c:ptCount val="6"/>
                <c:pt idx="0">
                  <c:v>Jahr 00</c:v>
                </c:pt>
                <c:pt idx="1">
                  <c:v>Jahr 01</c:v>
                </c:pt>
                <c:pt idx="2">
                  <c:v>Jahr 02</c:v>
                </c:pt>
                <c:pt idx="3">
                  <c:v>Jahr 03</c:v>
                </c:pt>
                <c:pt idx="4">
                  <c:v>Jahr 04</c:v>
                </c:pt>
                <c:pt idx="5">
                  <c:v>Jahr 05</c:v>
                </c:pt>
              </c:strCache>
            </c:strRef>
          </c:cat>
          <c:val>
            <c:numRef>
              <c:f>Tabelle1!$H$5:$M$5</c:f>
              <c:numCache>
                <c:formatCode>_("€"* #,##0.00_);_("€"* \(#,##0.00\);_("€"* "-"??_);_(@_)</c:formatCode>
                <c:ptCount val="6"/>
                <c:pt idx="0">
                  <c:v>7000</c:v>
                </c:pt>
                <c:pt idx="1">
                  <c:v>6100</c:v>
                </c:pt>
                <c:pt idx="2">
                  <c:v>5490</c:v>
                </c:pt>
                <c:pt idx="3">
                  <c:v>4941</c:v>
                </c:pt>
                <c:pt idx="4">
                  <c:v>4446.9000000000005</c:v>
                </c:pt>
                <c:pt idx="5">
                  <c:v>4002.2100000000005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C-D646-B0C4-661EA1BEFFEB}"/>
            </c:ext>
          </c:extLst>
        </c:ser>
        <c:ser>
          <c:idx val="2"/>
          <c:order val="2"/>
          <c:tx>
            <c:strRef>
              <c:f>Tabelle1!$G$6</c:f>
              <c:strCache>
                <c:ptCount val="1"/>
                <c:pt idx="0">
                  <c:v>Gewinn/Verlust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Tabelle1!$H$3:$M$3</c:f>
              <c:strCache>
                <c:ptCount val="6"/>
                <c:pt idx="0">
                  <c:v>Jahr 00</c:v>
                </c:pt>
                <c:pt idx="1">
                  <c:v>Jahr 01</c:v>
                </c:pt>
                <c:pt idx="2">
                  <c:v>Jahr 02</c:v>
                </c:pt>
                <c:pt idx="3">
                  <c:v>Jahr 03</c:v>
                </c:pt>
                <c:pt idx="4">
                  <c:v>Jahr 04</c:v>
                </c:pt>
                <c:pt idx="5">
                  <c:v>Jahr 05</c:v>
                </c:pt>
              </c:strCache>
            </c:strRef>
          </c:cat>
          <c:val>
            <c:numRef>
              <c:f>Tabelle1!$H$6:$M$6</c:f>
              <c:numCache>
                <c:formatCode>_("€"* #,##0.00_);_("€"* \(#,##0.00\);_("€"* "-"??_);_(@_)</c:formatCode>
                <c:ptCount val="6"/>
                <c:pt idx="0">
                  <c:v>-7000</c:v>
                </c:pt>
                <c:pt idx="1">
                  <c:v>8900</c:v>
                </c:pt>
                <c:pt idx="2" formatCode="#,##0.00\ &quot;€&quot;">
                  <c:v>7400</c:v>
                </c:pt>
                <c:pt idx="3" formatCode="#,##0.00\ &quot;€&quot;">
                  <c:v>6660</c:v>
                </c:pt>
                <c:pt idx="4" formatCode="#,##0.00\ &quot;€&quot;">
                  <c:v>6488.0999999999995</c:v>
                </c:pt>
                <c:pt idx="5" formatCode="#,##0.00\ &quot;€&quot;">
                  <c:v>5839.2899999999991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C-D646-B0C4-661EA1BE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291199"/>
        <c:axId val="1793028367"/>
      </c:lineChart>
      <c:catAx>
        <c:axId val="173729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3028367"/>
        <c:crosses val="autoZero"/>
        <c:auto val="1"/>
        <c:lblAlgn val="ctr"/>
        <c:lblOffset val="100"/>
        <c:noMultiLvlLbl val="0"/>
      </c:catAx>
      <c:valAx>
        <c:axId val="17930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72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14483</xdr:colOff>
      <xdr:row>7</xdr:row>
      <xdr:rowOff>110067</xdr:rowOff>
    </xdr:from>
    <xdr:to>
      <xdr:col>12</xdr:col>
      <xdr:colOff>512456</xdr:colOff>
      <xdr:row>23</xdr:row>
      <xdr:rowOff>111404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E90376-75FA-024A-8CB4-BA7BA25A1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2355-CDD0-A447-86F8-F6A572085A72}">
  <dimension ref="A2:M22"/>
  <sheetViews>
    <sheetView tabSelected="1" zoomScale="114" zoomScaleNormal="170" workbookViewId="0">
      <selection activeCell="E16" sqref="E16"/>
    </sheetView>
  </sheetViews>
  <sheetFormatPr baseColWidth="10" defaultRowHeight="16" x14ac:dyDescent="0.2"/>
  <cols>
    <col min="1" max="1" width="28.1640625" bestFit="1" customWidth="1"/>
    <col min="2" max="2" width="13.33203125" bestFit="1" customWidth="1"/>
    <col min="4" max="4" width="12.6640625" bestFit="1" customWidth="1"/>
    <col min="5" max="5" width="19.83203125" bestFit="1" customWidth="1"/>
    <col min="7" max="7" width="13.83203125" bestFit="1" customWidth="1"/>
    <col min="8" max="8" width="13.83203125" customWidth="1"/>
    <col min="9" max="9" width="12.1640625" bestFit="1" customWidth="1"/>
  </cols>
  <sheetData>
    <row r="2" spans="1:13" x14ac:dyDescent="0.2">
      <c r="H2" s="13" t="s">
        <v>24</v>
      </c>
      <c r="I2" s="14" t="s">
        <v>25</v>
      </c>
      <c r="J2" s="14"/>
      <c r="K2" s="14"/>
      <c r="L2" s="14"/>
      <c r="M2" s="14"/>
    </row>
    <row r="3" spans="1:13" x14ac:dyDescent="0.2">
      <c r="B3" t="s">
        <v>8</v>
      </c>
      <c r="D3" t="s">
        <v>12</v>
      </c>
      <c r="E3" t="s">
        <v>13</v>
      </c>
      <c r="H3" t="s">
        <v>22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</row>
    <row r="4" spans="1:13" x14ac:dyDescent="0.2">
      <c r="A4" s="2" t="s">
        <v>0</v>
      </c>
      <c r="G4" t="s">
        <v>0</v>
      </c>
      <c r="H4">
        <v>0</v>
      </c>
      <c r="I4" s="10">
        <f>B9</f>
        <v>15000</v>
      </c>
      <c r="J4" s="10">
        <f>I4*0.9</f>
        <v>13500</v>
      </c>
      <c r="K4" s="10">
        <f t="shared" ref="K4:M4" si="0">J4*0.9</f>
        <v>12150</v>
      </c>
      <c r="L4" s="10">
        <f t="shared" si="0"/>
        <v>10935</v>
      </c>
      <c r="M4" s="10">
        <f t="shared" si="0"/>
        <v>9841.5</v>
      </c>
    </row>
    <row r="5" spans="1:13" x14ac:dyDescent="0.2">
      <c r="A5" s="2" t="s">
        <v>10</v>
      </c>
      <c r="B5" s="10">
        <f>D5*E5</f>
        <v>5000</v>
      </c>
      <c r="D5">
        <v>5</v>
      </c>
      <c r="E5">
        <v>1000</v>
      </c>
      <c r="G5" t="s">
        <v>21</v>
      </c>
      <c r="H5" s="12">
        <f>B13+B14</f>
        <v>7000</v>
      </c>
      <c r="I5" s="12">
        <f>B17+B18</f>
        <v>6100</v>
      </c>
      <c r="J5" s="12">
        <f>I5*0.9</f>
        <v>5490</v>
      </c>
      <c r="K5" s="12">
        <f t="shared" ref="K5:M5" si="1">J5*0.9</f>
        <v>4941</v>
      </c>
      <c r="L5" s="12">
        <f t="shared" si="1"/>
        <v>4446.9000000000005</v>
      </c>
      <c r="M5" s="12">
        <f t="shared" si="1"/>
        <v>4002.2100000000005</v>
      </c>
    </row>
    <row r="6" spans="1:13" x14ac:dyDescent="0.2">
      <c r="A6" t="s">
        <v>11</v>
      </c>
      <c r="B6" s="10">
        <f>D6*E6</f>
        <v>10000</v>
      </c>
      <c r="D6">
        <v>2</v>
      </c>
      <c r="E6">
        <v>5000</v>
      </c>
      <c r="G6" t="s">
        <v>23</v>
      </c>
      <c r="H6" s="12">
        <f>H4-H5</f>
        <v>-7000</v>
      </c>
      <c r="I6" s="12">
        <f>I4-I5</f>
        <v>8900</v>
      </c>
      <c r="J6" s="10">
        <f>J4-I5</f>
        <v>7400</v>
      </c>
      <c r="K6" s="10">
        <f>K4-J5</f>
        <v>6660</v>
      </c>
      <c r="L6" s="10">
        <f t="shared" ref="L6:M6" si="2">L4-L5</f>
        <v>6488.0999999999995</v>
      </c>
      <c r="M6" s="10">
        <f t="shared" si="2"/>
        <v>5839.2899999999991</v>
      </c>
    </row>
    <row r="7" spans="1:13" x14ac:dyDescent="0.2">
      <c r="B7" s="5"/>
    </row>
    <row r="8" spans="1:13" ht="17" thickBot="1" x14ac:dyDescent="0.25">
      <c r="B8" s="5"/>
    </row>
    <row r="9" spans="1:13" ht="17" thickTop="1" x14ac:dyDescent="0.2">
      <c r="A9" s="1" t="s">
        <v>7</v>
      </c>
      <c r="B9" s="11">
        <f>SUM(B5:B6)</f>
        <v>15000</v>
      </c>
    </row>
    <row r="10" spans="1:13" x14ac:dyDescent="0.2">
      <c r="B10" s="5"/>
    </row>
    <row r="11" spans="1:13" x14ac:dyDescent="0.2">
      <c r="A11" s="2" t="s">
        <v>1</v>
      </c>
      <c r="B11" s="5"/>
      <c r="D11" t="s">
        <v>14</v>
      </c>
      <c r="E11" t="s">
        <v>15</v>
      </c>
    </row>
    <row r="12" spans="1:13" x14ac:dyDescent="0.2">
      <c r="A12" s="2" t="s">
        <v>2</v>
      </c>
      <c r="B12" s="5"/>
    </row>
    <row r="13" spans="1:13" x14ac:dyDescent="0.2">
      <c r="A13" t="s">
        <v>3</v>
      </c>
      <c r="B13" s="5">
        <f>D13*E13*4</f>
        <v>6000</v>
      </c>
      <c r="D13" s="3">
        <v>30</v>
      </c>
      <c r="E13">
        <v>50</v>
      </c>
    </row>
    <row r="14" spans="1:13" x14ac:dyDescent="0.2">
      <c r="A14" t="s">
        <v>4</v>
      </c>
      <c r="B14" s="5">
        <v>1000</v>
      </c>
    </row>
    <row r="15" spans="1:13" x14ac:dyDescent="0.2">
      <c r="B15" s="5"/>
    </row>
    <row r="16" spans="1:13" x14ac:dyDescent="0.2">
      <c r="A16" s="2" t="s">
        <v>5</v>
      </c>
      <c r="B16" s="5"/>
    </row>
    <row r="17" spans="1:2" x14ac:dyDescent="0.2">
      <c r="A17" t="s">
        <v>3</v>
      </c>
      <c r="B17" s="5">
        <v>6000</v>
      </c>
    </row>
    <row r="18" spans="1:2" ht="17" thickBot="1" x14ac:dyDescent="0.25">
      <c r="A18" t="s">
        <v>4</v>
      </c>
      <c r="B18" s="5">
        <v>100</v>
      </c>
    </row>
    <row r="19" spans="1:2" ht="17" thickTop="1" x14ac:dyDescent="0.2">
      <c r="A19" s="1" t="s">
        <v>6</v>
      </c>
      <c r="B19" s="6">
        <f>SUM(B13:B18)</f>
        <v>13100</v>
      </c>
    </row>
    <row r="20" spans="1:2" x14ac:dyDescent="0.2">
      <c r="B20" s="5"/>
    </row>
    <row r="21" spans="1:2" ht="17" thickBot="1" x14ac:dyDescent="0.25">
      <c r="A21" s="8" t="s">
        <v>9</v>
      </c>
      <c r="B21" s="9">
        <f>B9-B19</f>
        <v>1900</v>
      </c>
    </row>
    <row r="22" spans="1:2" ht="17" thickTop="1" x14ac:dyDescent="0.2">
      <c r="A22" s="4"/>
      <c r="B22" s="7"/>
    </row>
  </sheetData>
  <mergeCells count="1">
    <mergeCell ref="I2:M2"/>
  </mergeCells>
  <phoneticPr fontId="3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 Fischer</dc:creator>
  <cp:lastModifiedBy>Jannik Fischer</cp:lastModifiedBy>
  <dcterms:created xsi:type="dcterms:W3CDTF">2019-12-27T13:49:58Z</dcterms:created>
  <dcterms:modified xsi:type="dcterms:W3CDTF">2020-06-18T23:01:28Z</dcterms:modified>
</cp:coreProperties>
</file>