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活动本\魔法少女\小游戏移植\"/>
    </mc:Choice>
  </mc:AlternateContent>
  <xr:revisionPtr revIDLastSave="0" documentId="13_ncr:1_{C073FB17-0549-4F2B-A0B0-E2201593FBD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审判之路" sheetId="1" r:id="rId1"/>
    <sheet name="配置表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E37" i="1" l="1"/>
  <c r="D37" i="1"/>
  <c r="C28" i="1" l="1"/>
  <c r="C11" i="1"/>
  <c r="C12" i="1" l="1"/>
  <c r="C14" i="1"/>
  <c r="C13" i="1"/>
  <c r="D35" i="1"/>
  <c r="D36" i="1"/>
  <c r="D34" i="1"/>
  <c r="C16" i="1" l="1"/>
  <c r="C29" i="1" s="1"/>
  <c r="C30" i="1" s="1"/>
  <c r="E35" i="1" l="1"/>
  <c r="E36" i="1"/>
  <c r="F35" i="1"/>
  <c r="F34" i="1"/>
  <c r="E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conan</author>
    <author>Windows 用户</author>
    <author>包明承</author>
  </authors>
  <commentList>
    <comment ref="B2" authorId="0" shapeId="0" xr:uid="{6B6C4CB3-DB8F-4CE8-AF19-16CC6BFDB1D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活动唯一标识ID</t>
        </r>
      </text>
    </comment>
    <comment ref="D2" authorId="0" shapeId="0" xr:uid="{72CA96C2-9D46-407A-A909-44EF760A10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前端使用什么界面</t>
        </r>
      </text>
    </comment>
    <comment ref="J2" authorId="0" shapeId="0" xr:uid="{5540DED4-5406-44B7-AA20-ECA486D9B8D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见备注</t>
        </r>
      </text>
    </comment>
    <comment ref="K2" authorId="0" shapeId="0" xr:uid="{49E751A6-74D0-4149-A120-A79F32CC912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时间类型中的参数都放到该列
详见备注</t>
        </r>
      </text>
    </comment>
    <comment ref="L2" authorId="0" shapeId="0" xr:uid="{A9C7A73E-8A19-4C44-A9C8-5B17C3650D6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见备注</t>
        </r>
      </text>
    </comment>
    <comment ref="M2" authorId="0" shapeId="0" xr:uid="{70291DA3-F47D-4B9E-929B-2D46BB510838}">
      <text>
        <r>
          <rPr>
            <b/>
            <sz val="9"/>
            <color indexed="81"/>
            <rFont val="宋体"/>
            <family val="3"/>
            <charset val="134"/>
          </rPr>
          <t>Conan:</t>
        </r>
        <r>
          <rPr>
            <sz val="9"/>
            <color indexed="81"/>
            <rFont val="宋体"/>
            <family val="3"/>
            <charset val="134"/>
          </rPr>
          <t xml:space="preserve">
详见备注</t>
        </r>
      </text>
    </comment>
    <comment ref="N2" authorId="0" shapeId="0" xr:uid="{2CD6B020-F466-4A10-A193-12D2D5BAA9C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见备注</t>
        </r>
      </text>
    </comment>
    <comment ref="O2" authorId="0" shapeId="0" xr:uid="{CD7FF7B5-8DEB-4B4A-BDF2-7F47CB2D5EB4}">
      <text>
        <r>
          <rPr>
            <b/>
            <sz val="9"/>
            <color indexed="81"/>
            <rFont val="宋体"/>
            <family val="3"/>
            <charset val="134"/>
          </rPr>
          <t>作者:
多重配置表示与的关系</t>
        </r>
        <r>
          <rPr>
            <sz val="9"/>
            <color indexed="81"/>
            <rFont val="宋体"/>
            <family val="3"/>
            <charset val="134"/>
          </rPr>
          <t xml:space="preserve">
LEVEL:等级
VIP：玩家VIP
Register：玩家注册时间，2代表玩家注册2天后，第3天开始
STAGE:玩家通关
SDK：只对应渠道可用
以下为可用SDK
dpstorm_android   龙拳风暴
bilibili_android  bilibili
kuaishou_android  快手
cy17173_android   17173
changyou_android  畅游
tw_mamba_android  台湾-曼巴
dpstorm_ios       龙拳风暴
tw_mamba_ios      台湾-曼巴</t>
        </r>
      </text>
    </comment>
    <comment ref="Q2" authorId="0" shapeId="0" xr:uid="{57A7A056-8CD4-4D58-8590-7C1CA043662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1:是
0：不是</t>
        </r>
      </text>
    </comment>
    <comment ref="S2" authorId="0" shapeId="0" xr:uid="{54C8C3A5-BD11-4E29-B0A1-CFC7CAA7ECF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1:重置
0：不重置</t>
        </r>
      </text>
    </comment>
    <comment ref="T2" authorId="0" shapeId="0" xr:uid="{00117C44-176D-4412-A980-B52B9E47271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1:开启
0：不开</t>
        </r>
      </text>
    </comment>
    <comment ref="U2" authorId="0" shapeId="0" xr:uid="{848CB15D-A343-4A09-B631-4BC423341AF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0：子活动
1：主活动</t>
        </r>
      </text>
    </comment>
    <comment ref="V2" authorId="0" shapeId="0" xr:uid="{415E4111-BE81-4D58-8AB5-330363A2DDC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0:不显示
1：活动面板
2：主界面
</t>
        </r>
        <r>
          <rPr>
            <b/>
            <sz val="9"/>
            <color indexed="81"/>
            <rFont val="宋体"/>
            <family val="3"/>
            <charset val="134"/>
          </rPr>
          <t>王东旭</t>
        </r>
        <r>
          <rPr>
            <sz val="9"/>
            <color indexed="81"/>
            <rFont val="宋体"/>
            <family val="3"/>
            <charset val="134"/>
          </rPr>
          <t>：
3：活动面板和主界面</t>
        </r>
      </text>
    </comment>
    <comment ref="W2" authorId="0" shapeId="0" xr:uid="{366C7C2A-1B5D-45DA-BFD0-30CA6CFE85E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序号越小越靠前</t>
        </r>
      </text>
    </comment>
    <comment ref="Y2" authorId="0" shapeId="0" xr:uid="{9312ECA8-FF75-4259-A27E-596BB8F3EE1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在活动页面里，活动标题旁边的标签
WONDERFUL  精彩
MONDAY     周一
WONDERFUL2 精彩（红色）
RECOMMEND  推荐</t>
        </r>
      </text>
    </comment>
    <comment ref="Z2" authorId="0" shapeId="0" xr:uid="{5D5D3BFA-EDB3-40D1-9251-505D34EB824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大于等于此版本的底包才可见
iOS：苹果
android：安卓</t>
        </r>
      </text>
    </comment>
    <comment ref="C46" authorId="1" shapeId="0" xr:uid="{F3BBA645-6E0E-4DA2-AF58-F2FE57E26B89}">
      <text>
        <r>
          <rPr>
            <b/>
            <sz val="9"/>
            <color indexed="81"/>
            <rFont val="宋体"/>
            <family val="3"/>
            <charset val="134"/>
          </rPr>
          <t>余雨晗:</t>
        </r>
        <r>
          <rPr>
            <sz val="9"/>
            <color indexed="81"/>
            <rFont val="宋体"/>
            <family val="3"/>
            <charset val="134"/>
          </rPr>
          <t xml:space="preserve">
见备注页</t>
        </r>
      </text>
    </comment>
    <comment ref="B61" authorId="0" shapeId="0" xr:uid="{1FB38D20-AD74-4283-A80E-272191641863}">
      <text>
        <r>
          <rPr>
            <sz val="9"/>
            <rFont val="宋体"/>
            <family val="3"/>
            <charset val="134"/>
          </rPr>
          <t>作者:
多语言唯一标识ID</t>
        </r>
      </text>
    </comment>
    <comment ref="E61" authorId="2" shapeId="0" xr:uid="{C0B3F2C5-E4F1-488A-B59D-6C48823707FE}">
      <text>
        <r>
          <rPr>
            <sz val="9"/>
            <color indexed="81"/>
            <rFont val="宋体"/>
            <family val="3"/>
            <charset val="134"/>
          </rPr>
          <t xml:space="preserve">所填数字为最长字符数
若写“无限制”，则表明文字可以滚动播放
统一标准
关卡描述：88
关卡名称：10
剧情关卡名称：16
章节名称：6
装备名称：12
道具名称：14
道具描述：64
</t>
        </r>
      </text>
    </comment>
    <comment ref="C72" authorId="0" shapeId="0" xr:uid="{F0107395-231B-4FD8-B4C0-91A6E155D5E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关联到Translate表读取文字
</t>
        </r>
      </text>
    </comment>
    <comment ref="D72" authorId="0" shapeId="0" xr:uid="{B153D00D-12A3-4AA1-9EDC-639B32E5553B}">
      <text>
        <r>
          <rPr>
            <b/>
            <sz val="9"/>
            <rFont val="宋体"/>
            <family val="3"/>
            <charset val="134"/>
          </rPr>
          <t>作者:
方便策划，后端程序读取
GM录入</t>
        </r>
      </text>
    </comment>
    <comment ref="E72" authorId="0" shapeId="0" xr:uid="{D05FF336-7927-4997-924E-4E9ABD8F2EFD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详见备注页</t>
        </r>
      </text>
    </comment>
    <comment ref="F72" authorId="0" shapeId="0" xr:uid="{22F6F468-6349-4151-8D8D-623FE3052706}">
      <text>
        <r>
          <rPr>
            <sz val="9"/>
            <rFont val="宋体"/>
            <family val="3"/>
            <charset val="134"/>
          </rPr>
          <t>作者:
详情见备注页</t>
        </r>
      </text>
    </comment>
    <comment ref="G72" authorId="1" shapeId="0" xr:uid="{5151B04C-3B28-4ACA-BD36-CA7E48807B09}">
      <text>
        <r>
          <rPr>
            <b/>
            <sz val="9"/>
            <rFont val="宋体"/>
            <family val="3"/>
            <charset val="134"/>
          </rPr>
          <t>程航:</t>
        </r>
        <r>
          <rPr>
            <sz val="9"/>
            <rFont val="宋体"/>
            <family val="3"/>
            <charset val="134"/>
          </rPr>
          <t xml:space="preserve">
根据该item的Type类型不同填写不同的dict内容
不需要则为空
HERO_F
"type":只能填写hero
"id":填写对应的heroId
MASTER_F
"type":只能填写master
"id":填写对应的masterId
EQUIP_F
"type":只能填写itemId
“id”：填写对应的合成装备道具的Id
"num"：填写合成所需的本道具数量
</t>
        </r>
      </text>
    </comment>
    <comment ref="H72" authorId="0" shapeId="0" xr:uid="{B1F4AD0E-924A-4E05-9851-5BD0F1DA0F23}">
      <text>
        <r>
          <rPr>
            <b/>
            <sz val="9"/>
            <rFont val="宋体"/>
            <family val="3"/>
            <charset val="134"/>
          </rPr>
          <t>作者:
服务器没有用该列</t>
        </r>
        <r>
          <rPr>
            <sz val="9"/>
            <rFont val="宋体"/>
            <family val="3"/>
            <charset val="134"/>
          </rPr>
          <t xml:space="preserve">
1:白
2:绿
3:蓝
4:紫
5:橙
6:红</t>
        </r>
      </text>
    </comment>
    <comment ref="J72" authorId="0" shapeId="0" xr:uid="{5A0386A1-D074-4B0B-A443-466BFD3C4FD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玩家能使用该道具所需的最低VIP等级
</t>
        </r>
      </text>
    </comment>
    <comment ref="K72" authorId="0" shapeId="0" xr:uid="{FD6660F5-0371-4111-9B0A-A5448DF10156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可使用该道具的最低战队等级
</t>
        </r>
      </text>
    </comment>
    <comment ref="L72" authorId="0" shapeId="0" xr:uid="{05D72532-31FD-48FD-A1C3-9617E4B94BC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0-不发光
1-发光</t>
        </r>
      </text>
    </comment>
    <comment ref="M72" authorId="0" shapeId="0" xr:uid="{8661E458-4047-46F6-B352-5375DD8D910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0-不发光
1-发光</t>
        </r>
      </text>
    </comment>
    <comment ref="N72" authorId="0" shapeId="0" xr:uid="{758BE0EA-580C-42BC-9A55-287225A6AE14}">
      <text>
        <r>
          <rPr>
            <b/>
            <sz val="9"/>
            <rFont val="宋体"/>
            <family val="3"/>
            <charset val="134"/>
          </rPr>
          <t>作者:
服务器没有使用该列
排序号越大的在背包中靠前
排序顺序：品质&gt;类型&gt;排序号</t>
        </r>
      </text>
    </comment>
    <comment ref="O72" authorId="0" shapeId="0" xr:uid="{493CB63C-CC06-464A-9DBF-D0331F5E4C7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关联到Translate表读取文字
</t>
        </r>
      </text>
    </comment>
    <comment ref="P72" authorId="0" shapeId="0" xr:uid="{3C5048A7-DEC9-4672-BFD3-3B7AFCA5800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方便策划，程序不读取</t>
        </r>
      </text>
    </comment>
    <comment ref="R72" authorId="0" shapeId="0" xr:uid="{8167C820-7EDA-4CF7-8723-FE390B94E0B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方便策划，程序不读取</t>
        </r>
      </text>
    </comment>
    <comment ref="S72" authorId="0" shapeId="0" xr:uid="{99F25154-C9C2-4532-AAE8-7F3BED23522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道具的图标，读取对应名字的美术资源</t>
        </r>
      </text>
    </comment>
    <comment ref="T72" authorId="0" shapeId="0" xr:uid="{560895A2-FC45-4150-AD89-806244DD6B08}">
      <text>
        <r>
          <rPr>
            <sz val="9"/>
            <rFont val="宋体"/>
            <family val="3"/>
            <charset val="134"/>
          </rPr>
          <t>作者:
出售单个道具可获得的金币数
-1代表不可出售</t>
        </r>
      </text>
    </comment>
    <comment ref="U72" authorId="0" shapeId="0" xr:uid="{E56B07F3-AA93-4C7A-8C8E-A50D202A1BA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使用道具可获得的奖励，关联到奖励表
</t>
        </r>
      </text>
    </comment>
    <comment ref="V72" authorId="0" shapeId="0" xr:uid="{25D94865-92DF-4FBD-8F6D-942392BA58E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该道具在游戏中的出处</t>
        </r>
      </text>
    </comment>
    <comment ref="W72" authorId="0" shapeId="0" xr:uid="{AE3249E4-497E-434C-AA19-1CDF67783876}">
      <text>
        <r>
          <rPr>
            <b/>
            <sz val="9"/>
            <rFont val="宋体"/>
            <family val="3"/>
            <charset val="134"/>
          </rPr>
          <t>当打开道具来源索引界面时，右下角的补充文字，用以说明无法进行跳转的道具来源</t>
        </r>
      </text>
    </comment>
    <comment ref="X72" authorId="0" shapeId="0" xr:uid="{1C64FD30-68D6-484A-8CD1-EB3E23FB6AD5}">
      <text>
        <r>
          <rPr>
            <sz val="9"/>
            <rFont val="宋体"/>
            <family val="3"/>
            <charset val="134"/>
          </rPr>
          <t>作者:
是否可以一次性使用多个道具
1:可以
0:不可以，默认为0</t>
        </r>
      </text>
    </comment>
    <comment ref="Z72" authorId="0" shapeId="0" xr:uid="{846A67C0-6804-4424-A276-68A9AF6B98F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配置道具的跳转
不同的跳转界面配置不同的url路径即可。
英魂养成界面——
url: view://HeroShowMainView&amp;viewType=push&amp;tabType=1
默认为1 
1养成 2升级 3契合（品质） 4镜片（星级） 5技能 
英魂装备界面——
url: view://equipMainView&amp;viewType=push&amp;tabType=1
1 强化，2 觉醒
主角养成界面——
url: view://masterCultivateView&amp;viewType=push&amp;tabType=1
1属性 2技能 3光环 4徽章 5核心</t>
        </r>
      </text>
    </comment>
    <comment ref="AB72" authorId="3" shapeId="0" xr:uid="{CDAC3083-7910-4AAC-AB12-6B2F6AEBFBE3}">
      <text>
        <r>
          <rPr>
            <b/>
            <sz val="9"/>
            <rFont val="宋体"/>
            <family val="3"/>
            <charset val="134"/>
          </rPr>
          <t>包明承:</t>
        </r>
        <r>
          <rPr>
            <sz val="9"/>
            <rFont val="宋体"/>
            <family val="3"/>
            <charset val="134"/>
          </rPr>
          <t xml:space="preserve">
1.获得时立刻使用道具
0.不使用。
如果不填则默认不使用</t>
        </r>
      </text>
    </comment>
    <comment ref="AC72" authorId="0" shapeId="0" xr:uid="{4942C303-8F72-423F-94DC-72DA31B70271}">
      <text>
        <r>
          <rPr>
            <b/>
            <sz val="9"/>
            <rFont val="宋体"/>
            <family val="3"/>
            <charset val="134"/>
          </rPr>
          <t>王东旭:</t>
        </r>
        <r>
          <rPr>
            <sz val="9"/>
            <rFont val="宋体"/>
            <family val="3"/>
            <charset val="134"/>
          </rPr>
          <t xml:space="preserve">
0或不配置-不显示
1-显示</t>
        </r>
      </text>
    </comment>
    <comment ref="AE72" authorId="0" shapeId="0" xr:uid="{3036C35E-01B9-4DD6-81B4-A225EF8B753E}">
      <text>
        <r>
          <rPr>
            <b/>
            <sz val="9"/>
            <rFont val="宋体"/>
            <family val="3"/>
            <charset val="134"/>
          </rPr>
          <t>作者:
服务器没有使用该列
排序规则，序列号-品质-排序号</t>
        </r>
      </text>
    </comment>
    <comment ref="AG75" authorId="2" shapeId="0" xr:uid="{61C845AA-8E2C-4BE1-AC6F-BACF8C878C4E}">
      <text>
        <r>
          <rPr>
            <sz val="9"/>
            <color indexed="81"/>
            <rFont val="宋体"/>
            <family val="3"/>
            <charset val="134"/>
          </rPr>
          <t>Added by 穆悦, on 2021/4/25 星期日, 16:34:50;</t>
        </r>
      </text>
    </comment>
    <comment ref="C80" authorId="1" shapeId="0" xr:uid="{E42D9D3D-AD38-4BF8-B8BA-7A8D9CED669E}">
      <text>
        <r>
          <rPr>
            <b/>
            <sz val="9"/>
            <color indexed="81"/>
            <rFont val="宋体"/>
            <family val="3"/>
            <charset val="134"/>
          </rPr>
          <t>余雨晗:</t>
        </r>
        <r>
          <rPr>
            <sz val="9"/>
            <color indexed="81"/>
            <rFont val="宋体"/>
            <family val="3"/>
            <charset val="134"/>
          </rPr>
          <t xml:space="preserve">
见备注页</t>
        </r>
      </text>
    </comment>
  </commentList>
</comments>
</file>

<file path=xl/sharedStrings.xml><?xml version="1.0" encoding="utf-8"?>
<sst xmlns="http://schemas.openxmlformats.org/spreadsheetml/2006/main" count="575" uniqueCount="340">
  <si>
    <t>一、</t>
    <phoneticPr fontId="1" type="noConversion"/>
  </si>
  <si>
    <t>二、</t>
    <phoneticPr fontId="1" type="noConversion"/>
  </si>
  <si>
    <t>奖励设计</t>
    <phoneticPr fontId="1" type="noConversion"/>
  </si>
  <si>
    <t>三、</t>
    <phoneticPr fontId="1" type="noConversion"/>
  </si>
  <si>
    <t>目的</t>
    <phoneticPr fontId="1" type="noConversion"/>
  </si>
  <si>
    <t>增加新活动模板</t>
    <phoneticPr fontId="1" type="noConversion"/>
  </si>
  <si>
    <t>增加时魄投放途径</t>
    <phoneticPr fontId="1" type="noConversion"/>
  </si>
  <si>
    <t>逻辑设计</t>
    <phoneticPr fontId="1" type="noConversion"/>
  </si>
  <si>
    <t>逻辑原型：大富翁</t>
    <phoneticPr fontId="1" type="noConversion"/>
  </si>
  <si>
    <t>骰子期望</t>
    <phoneticPr fontId="1" type="noConversion"/>
  </si>
  <si>
    <t>骰子</t>
    <phoneticPr fontId="1" type="noConversion"/>
  </si>
  <si>
    <t>概率</t>
    <phoneticPr fontId="1" type="noConversion"/>
  </si>
  <si>
    <t>地块总数</t>
    <phoneticPr fontId="1" type="noConversion"/>
  </si>
  <si>
    <t>1、玩家通过的总圈数是较稳定的，所以好奖励集中于圈数上</t>
    <phoneticPr fontId="1" type="noConversion"/>
  </si>
  <si>
    <t>2、地图格子奖励为玩家惊喜奖励</t>
    <phoneticPr fontId="1" type="noConversion"/>
  </si>
  <si>
    <t>每圈次数</t>
    <phoneticPr fontId="1" type="noConversion"/>
  </si>
  <si>
    <t>传送价值</t>
    <phoneticPr fontId="1" type="noConversion"/>
  </si>
  <si>
    <t>骰子价值</t>
    <phoneticPr fontId="1" type="noConversion"/>
  </si>
  <si>
    <t>海瑟薇价值</t>
    <phoneticPr fontId="1" type="noConversion"/>
  </si>
  <si>
    <t>实际次数</t>
    <phoneticPr fontId="1" type="noConversion"/>
  </si>
  <si>
    <t>每日免费</t>
    <phoneticPr fontId="1" type="noConversion"/>
  </si>
  <si>
    <t>活跃额外</t>
    <phoneticPr fontId="1" type="noConversion"/>
  </si>
  <si>
    <t>钻石</t>
    <phoneticPr fontId="1" type="noConversion"/>
  </si>
  <si>
    <t>金币</t>
    <phoneticPr fontId="1" type="noConversion"/>
  </si>
  <si>
    <t>失落之镜</t>
    <phoneticPr fontId="1" type="noConversion"/>
  </si>
  <si>
    <t>期望奖励</t>
    <phoneticPr fontId="1" type="noConversion"/>
  </si>
  <si>
    <t>最大奖励</t>
    <phoneticPr fontId="1" type="noConversion"/>
  </si>
  <si>
    <t>格子奖励</t>
    <phoneticPr fontId="1" type="noConversion"/>
  </si>
  <si>
    <t>圈数宝箱</t>
    <phoneticPr fontId="1" type="noConversion"/>
  </si>
  <si>
    <t>圈数</t>
    <phoneticPr fontId="1" type="noConversion"/>
  </si>
  <si>
    <t>每日最大</t>
    <phoneticPr fontId="1" type="noConversion"/>
  </si>
  <si>
    <t>每日期望</t>
    <phoneticPr fontId="1" type="noConversion"/>
  </si>
  <si>
    <t>每日次数</t>
    <phoneticPr fontId="1" type="noConversion"/>
  </si>
  <si>
    <t>每日圈数</t>
    <phoneticPr fontId="1" type="noConversion"/>
  </si>
  <si>
    <t>周期总</t>
    <phoneticPr fontId="1" type="noConversion"/>
  </si>
  <si>
    <t>极限次数</t>
    <phoneticPr fontId="1" type="noConversion"/>
  </si>
  <si>
    <t>蓝色经验</t>
    <phoneticPr fontId="1" type="noConversion"/>
  </si>
  <si>
    <t>3、奖励考虑运气差的玩家的实际情况，前期奖励密集，后期步长长</t>
    <phoneticPr fontId="1" type="noConversion"/>
  </si>
  <si>
    <t>初阶时魄</t>
    <phoneticPr fontId="1" type="noConversion"/>
  </si>
  <si>
    <t>普通锦囊</t>
    <phoneticPr fontId="1" type="noConversion"/>
  </si>
  <si>
    <t>进阶锦囊</t>
    <phoneticPr fontId="1" type="noConversion"/>
  </si>
  <si>
    <t>道具1</t>
    <phoneticPr fontId="1" type="noConversion"/>
  </si>
  <si>
    <t>道具2</t>
    <phoneticPr fontId="1" type="noConversion"/>
  </si>
  <si>
    <t>数量</t>
    <phoneticPr fontId="1" type="noConversion"/>
  </si>
  <si>
    <t>Activity</t>
    <phoneticPr fontId="1" type="noConversion"/>
  </si>
  <si>
    <t>控制列</t>
  </si>
  <si>
    <t>活动id</t>
  </si>
  <si>
    <t>活动类型</t>
    <phoneticPr fontId="1" type="noConversion"/>
  </si>
  <si>
    <t>前端UI模板</t>
    <phoneticPr fontId="1" type="noConversion"/>
  </si>
  <si>
    <t>左侧美术图</t>
    <phoneticPr fontId="1" type="noConversion"/>
  </si>
  <si>
    <t>活动名称(标题)</t>
  </si>
  <si>
    <t>备注</t>
  </si>
  <si>
    <t>活动说明（描述）</t>
  </si>
  <si>
    <t>时间触发机制</t>
    <phoneticPr fontId="1" type="noConversion"/>
  </si>
  <si>
    <t>时间参数</t>
    <phoneticPr fontId="1" type="noConversion"/>
  </si>
  <si>
    <t>时间循环机制</t>
    <phoneticPr fontId="1" type="noConversion"/>
  </si>
  <si>
    <t>循环机制参数</t>
    <phoneticPr fontId="1" type="noConversion"/>
  </si>
  <si>
    <t>服务器条件</t>
    <phoneticPr fontId="1" type="noConversion"/>
  </si>
  <si>
    <t>玩家条件</t>
  </si>
  <si>
    <t>活动配置</t>
    <phoneticPr fontId="1" type="noConversion"/>
  </si>
  <si>
    <t>是否邮件补发</t>
  </si>
  <si>
    <t>补发邮件的ID</t>
    <phoneticPr fontId="1" type="noConversion"/>
  </si>
  <si>
    <t>每日重置</t>
  </si>
  <si>
    <t>活动是否开启</t>
    <phoneticPr fontId="1" type="noConversion"/>
  </si>
  <si>
    <t>是否是主活动</t>
    <phoneticPr fontId="1" type="noConversion"/>
  </si>
  <si>
    <t>展示页面</t>
    <phoneticPr fontId="1" type="noConversion"/>
  </si>
  <si>
    <t>显示顺序号</t>
    <phoneticPr fontId="1" type="noConversion"/>
  </si>
  <si>
    <t>活动图标</t>
    <phoneticPr fontId="1" type="noConversion"/>
  </si>
  <si>
    <t>活动标签</t>
  </si>
  <si>
    <t>可见版本</t>
    <phoneticPr fontId="1" type="noConversion"/>
  </si>
  <si>
    <t>CS</t>
  </si>
  <si>
    <t>C</t>
  </si>
  <si>
    <t>$</t>
  </si>
  <si>
    <t>CS</t>
    <phoneticPr fontId="1" type="noConversion"/>
  </si>
  <si>
    <t>C</t>
    <phoneticPr fontId="1" type="noConversion"/>
  </si>
  <si>
    <t>string</t>
  </si>
  <si>
    <t>dict</t>
    <phoneticPr fontId="1" type="noConversion"/>
  </si>
  <si>
    <t>dict</t>
  </si>
  <si>
    <t>int</t>
  </si>
  <si>
    <t>dict</t>
    <phoneticPr fontId="6" type="noConversion"/>
  </si>
  <si>
    <t>Id</t>
    <phoneticPr fontId="1" type="noConversion"/>
  </si>
  <si>
    <t>Type</t>
    <phoneticPr fontId="1" type="noConversion"/>
  </si>
  <si>
    <t>UI</t>
    <phoneticPr fontId="1" type="noConversion"/>
  </si>
  <si>
    <t>LeftBanner</t>
    <phoneticPr fontId="1" type="noConversion"/>
  </si>
  <si>
    <t>Title</t>
    <phoneticPr fontId="1" type="noConversion"/>
  </si>
  <si>
    <t>$Title</t>
    <phoneticPr fontId="1" type="noConversion"/>
  </si>
  <si>
    <t>Desc</t>
    <phoneticPr fontId="1" type="noConversion"/>
  </si>
  <si>
    <t>$Desc</t>
    <phoneticPr fontId="1" type="noConversion"/>
  </si>
  <si>
    <t>Time</t>
    <phoneticPr fontId="1" type="noConversion"/>
  </si>
  <si>
    <t>TimeFactor</t>
    <phoneticPr fontId="1" type="noConversion"/>
  </si>
  <si>
    <t>Loop</t>
    <phoneticPr fontId="1" type="noConversion"/>
  </si>
  <si>
    <t>LoopFactor</t>
    <phoneticPr fontId="1" type="noConversion"/>
  </si>
  <si>
    <t>ServerCondition</t>
    <phoneticPr fontId="1" type="noConversion"/>
  </si>
  <si>
    <t>ClientCondition</t>
    <phoneticPr fontId="1" type="noConversion"/>
  </si>
  <si>
    <t>ActivityConfig</t>
    <phoneticPr fontId="1" type="noConversion"/>
  </si>
  <si>
    <t>Mail</t>
    <phoneticPr fontId="1" type="noConversion"/>
  </si>
  <si>
    <t>MailId</t>
    <phoneticPr fontId="1" type="noConversion"/>
  </si>
  <si>
    <t>Reset</t>
    <phoneticPr fontId="1" type="noConversion"/>
  </si>
  <si>
    <t>Enable</t>
    <phoneticPr fontId="1" type="noConversion"/>
  </si>
  <si>
    <t>Primary</t>
    <phoneticPr fontId="1" type="noConversion"/>
  </si>
  <si>
    <t>ShowTab</t>
    <phoneticPr fontId="1" type="noConversion"/>
  </si>
  <si>
    <t>ShowIndex</t>
    <phoneticPr fontId="1" type="noConversion"/>
  </si>
  <si>
    <t>Icon</t>
    <phoneticPr fontId="1" type="noConversion"/>
  </si>
  <si>
    <t>Tag</t>
  </si>
  <si>
    <t>Version</t>
    <phoneticPr fontId="1" type="noConversion"/>
  </si>
  <si>
    <t>PRIMARY</t>
  </si>
  <si>
    <t>FOREIGN:Translate.Id</t>
    <phoneticPr fontId="1" type="noConversion"/>
  </si>
  <si>
    <t>FOREIGN:Mail.Id</t>
    <phoneticPr fontId="1" type="noConversion"/>
  </si>
  <si>
    <t>CHECK:[WONDERFUL,MONDAY,WONDERFUL2,RECOMMEND,NEW]</t>
  </si>
  <si>
    <t>ConfigValue</t>
  </si>
  <si>
    <t>MINIGAME</t>
  </si>
  <si>
    <t>Activity_TrialRoad_220301</t>
    <phoneticPr fontId="1" type="noConversion"/>
  </si>
  <si>
    <t>审判之路</t>
    <phoneticPr fontId="1" type="noConversion"/>
  </si>
  <si>
    <t>RANGE_CONTINUE</t>
  </si>
  <si>
    <t>{"LEVEL":1}</t>
  </si>
  <si>
    <t>MINI_TrialRoad</t>
    <phoneticPr fontId="1" type="noConversion"/>
  </si>
  <si>
    <t>Activity_TrialRoad_Name</t>
    <phoneticPr fontId="1" type="noConversion"/>
  </si>
  <si>
    <t>{"stageMap":"TrialRoadMap_220301"}</t>
    <phoneticPr fontId="1" type="noConversion"/>
  </si>
  <si>
    <t>NEW</t>
    <phoneticPr fontId="1" type="noConversion"/>
  </si>
  <si>
    <t>标识</t>
  </si>
  <si>
    <t>内容</t>
  </si>
  <si>
    <t>值类型</t>
  </si>
  <si>
    <t>auto</t>
  </si>
  <si>
    <t>Id</t>
  </si>
  <si>
    <t>content</t>
  </si>
  <si>
    <t>clz</t>
  </si>
  <si>
    <t>$描述</t>
  </si>
  <si>
    <t>初始骰子数</t>
  </si>
  <si>
    <t>TrialRoad_BlockNum</t>
    <phoneticPr fontId="1" type="noConversion"/>
  </si>
  <si>
    <t>TrialRoad_Begin</t>
    <phoneticPr fontId="1" type="noConversion"/>
  </si>
  <si>
    <t>地格数量</t>
    <phoneticPr fontId="1" type="noConversion"/>
  </si>
  <si>
    <t>TrialRoadMap</t>
    <phoneticPr fontId="1" type="noConversion"/>
  </si>
  <si>
    <t>array</t>
  </si>
  <si>
    <t>控制列</t>
    <phoneticPr fontId="1" type="noConversion"/>
  </si>
  <si>
    <t>标识</t>
    <phoneticPr fontId="9" type="noConversion"/>
  </si>
  <si>
    <t>小游戏规则</t>
    <phoneticPr fontId="9" type="noConversion"/>
  </si>
  <si>
    <t>随机规则</t>
    <phoneticPr fontId="9" type="noConversion"/>
  </si>
  <si>
    <t>CS</t>
    <phoneticPr fontId="9" type="noConversion"/>
  </si>
  <si>
    <t>C</t>
    <phoneticPr fontId="9" type="noConversion"/>
  </si>
  <si>
    <t>string</t>
    <phoneticPr fontId="9" type="noConversion"/>
  </si>
  <si>
    <t>string[]</t>
    <phoneticPr fontId="9" type="noConversion"/>
  </si>
  <si>
    <t>array</t>
    <phoneticPr fontId="9" type="noConversion"/>
  </si>
  <si>
    <t>Id</t>
    <phoneticPr fontId="9" type="noConversion"/>
  </si>
  <si>
    <t>MapRule</t>
    <phoneticPr fontId="9" type="noConversion"/>
  </si>
  <si>
    <t>Count</t>
    <phoneticPr fontId="6" type="noConversion"/>
  </si>
  <si>
    <t>BoxReward</t>
    <phoneticPr fontId="9" type="noConversion"/>
  </si>
  <si>
    <t>PRIMARY</t>
    <phoneticPr fontId="1" type="noConversion"/>
  </si>
  <si>
    <t>TrialRoadMap_220301</t>
    <phoneticPr fontId="1" type="noConversion"/>
  </si>
  <si>
    <t>[TrialRoad_Rule_1,TrialRoad_Rule_2]</t>
    <phoneticPr fontId="1" type="noConversion"/>
  </si>
  <si>
    <t>圈数宝箱奖励</t>
    <phoneticPr fontId="9" type="noConversion"/>
  </si>
  <si>
    <t>TrialRoad_DiceProb</t>
    <phoneticPr fontId="1" type="noConversion"/>
  </si>
  <si>
    <t>{"1":0.2,"2":0.2,"3":0.2,"4":0.25,"5":0.1,"6":0.05}</t>
    <phoneticPr fontId="1" type="noConversion"/>
  </si>
  <si>
    <t>骰子每面概率</t>
    <phoneticPr fontId="1" type="noConversion"/>
  </si>
  <si>
    <t>[{"id":"TR_Start","pos":[1],"amount":1},{"id":"TR_Dice","pos":[3,11,18],"amount":3},{"id":"TR_Transfer","pos":[5,16],"amount":2},{"id":"TR_BaoXiang","pos":[8,12,19],"amount":3},{"id":"TR_Gold","pos":[2,4,6,7,9,10,13,14,15,17,20,21,22],"amount":5},{"id":"TR_Diamond","pos":[2,4,6,7,9,10,13,14,15,17,20,21,22],"amount":3},{"id":"TR_FuDai","pos":[2,4,6,7,9,10,13,14,15,17,20,21,22],"amount":3},{"id":"TR_Girl","pos":[2,4,6,7,9,10,13,14,15,17,20,21,22],"amount":1},{"id":"TR_HaiSeWei","pos":[2,4,6,7,9,10,13,14,15,17,20,21,22],"amount":1}]</t>
    <phoneticPr fontId="1" type="noConversion"/>
  </si>
  <si>
    <t>地块数量</t>
    <phoneticPr fontId="1" type="noConversion"/>
  </si>
  <si>
    <t>可领取宝箱圈数</t>
    <phoneticPr fontId="9" type="noConversion"/>
  </si>
  <si>
    <t>CycleNum</t>
    <phoneticPr fontId="9" type="noConversion"/>
  </si>
  <si>
    <t>圈数宝箱奖励展示</t>
    <phoneticPr fontId="9" type="noConversion"/>
  </si>
  <si>
    <t>BoxShowReward</t>
    <phoneticPr fontId="9" type="noConversion"/>
  </si>
  <si>
    <t>[1,2,3,4,5,7,9,11,13,15,17,19,21,23,25]</t>
  </si>
  <si>
    <t>TR_Box</t>
  </si>
  <si>
    <t>TR_Box</t>
    <phoneticPr fontId="1" type="noConversion"/>
  </si>
  <si>
    <t>TR_ShowBox</t>
  </si>
  <si>
    <t>TR_ShowBox</t>
    <phoneticPr fontId="1" type="noConversion"/>
  </si>
  <si>
    <t>TrialRoadBlock</t>
    <phoneticPr fontId="1" type="noConversion"/>
  </si>
  <si>
    <t>类型</t>
    <phoneticPr fontId="9" type="noConversion"/>
  </si>
  <si>
    <t>状态效果</t>
    <phoneticPr fontId="1" type="noConversion"/>
  </si>
  <si>
    <t>Type</t>
    <phoneticPr fontId="9" type="noConversion"/>
  </si>
  <si>
    <t>Effect</t>
    <phoneticPr fontId="1" type="noConversion"/>
  </si>
  <si>
    <t>图标</t>
    <phoneticPr fontId="1" type="noConversion"/>
  </si>
  <si>
    <t>TR_Start</t>
  </si>
  <si>
    <t>Special</t>
    <phoneticPr fontId="1" type="noConversion"/>
  </si>
  <si>
    <t>TR_Dice</t>
  </si>
  <si>
    <t>Reward</t>
  </si>
  <si>
    <t>Reward</t>
    <phoneticPr fontId="1" type="noConversion"/>
  </si>
  <si>
    <t>{"cycleNumAdd":1}</t>
    <phoneticPr fontId="1" type="noConversion"/>
  </si>
  <si>
    <t>TR_Gold</t>
  </si>
  <si>
    <t>TR_BaoXiang</t>
  </si>
  <si>
    <t>TR_FuDai</t>
  </si>
  <si>
    <t>TR_Girl</t>
  </si>
  <si>
    <t>TR_HaiSeWei</t>
  </si>
  <si>
    <t>{"moveNumAdd":1}</t>
    <phoneticPr fontId="1" type="noConversion"/>
  </si>
  <si>
    <t>{"reward":"TR_BaoXiangReward_220301"}</t>
    <phoneticPr fontId="1" type="noConversion"/>
  </si>
  <si>
    <t>备注</t>
    <phoneticPr fontId="1" type="noConversion"/>
  </si>
  <si>
    <t>$</t>
    <phoneticPr fontId="1" type="noConversion"/>
  </si>
  <si>
    <t>$效果描述</t>
    <phoneticPr fontId="1" type="noConversion"/>
  </si>
  <si>
    <t>累计圈数加1</t>
    <phoneticPr fontId="1" type="noConversion"/>
  </si>
  <si>
    <t>行动次数加1</t>
    <phoneticPr fontId="1" type="noConversion"/>
  </si>
  <si>
    <t>宝箱奖励</t>
    <phoneticPr fontId="1" type="noConversion"/>
  </si>
  <si>
    <t>{"reward":"TR_BagReward_220301"}</t>
    <phoneticPr fontId="1" type="noConversion"/>
  </si>
  <si>
    <t>福袋奖励</t>
  </si>
  <si>
    <t>{"reward":"TR_GoldReward_220301"}</t>
  </si>
  <si>
    <t>TR_Diamond</t>
    <phoneticPr fontId="1" type="noConversion"/>
  </si>
  <si>
    <t>{"reward":"TR_DiamondReward_220301"}</t>
    <phoneticPr fontId="1" type="noConversion"/>
  </si>
  <si>
    <t>金币奖励</t>
    <phoneticPr fontId="1" type="noConversion"/>
  </si>
  <si>
    <t>钻石奖励</t>
    <phoneticPr fontId="1" type="noConversion"/>
  </si>
  <si>
    <t>每种奖励一份，行动次数加1</t>
    <phoneticPr fontId="1" type="noConversion"/>
  </si>
  <si>
    <t>Reward_3</t>
  </si>
  <si>
    <t>随机方式</t>
  </si>
  <si>
    <t>重置机制</t>
  </si>
  <si>
    <t>固定内容</t>
  </si>
  <si>
    <t>string</t>
    <phoneticPr fontId="1" type="noConversion"/>
  </si>
  <si>
    <t>RandomType</t>
  </si>
  <si>
    <t>ResetSystem</t>
  </si>
  <si>
    <t>Content</t>
  </si>
  <si>
    <t>$Note</t>
  </si>
  <si>
    <t>CHECK:[Fixed,Level,VIP,Once,Times,TimesResetByMaxValue,Seeds,Arrays,Once2,UnlockOnce2,RepeatOnce2,PlayerID,ServerDays,GroupArrays,ServerArrays,ServerSeeds,ServerTimes,ServerTimesResetByMaxValue,ServerGroupArrays,PlayerDays,ClubSeeds,RealTime]</t>
    <phoneticPr fontId="1" type="noConversion"/>
  </si>
  <si>
    <t>JSON</t>
  </si>
  <si>
    <t>TR_BaoXiangReward_220301</t>
  </si>
  <si>
    <t>Fixed</t>
  </si>
  <si>
    <t>Once2</t>
  </si>
  <si>
    <t>Once2</t>
    <phoneticPr fontId="1" type="noConversion"/>
  </si>
  <si>
    <t>TR_BagReward_220301</t>
  </si>
  <si>
    <t>[{"0.6":[{"type":2,"code":"IR_HeroStive","amount":300}]},{"0.4":[{"type":2,"code":"Gem102","amount":1}]}]</t>
  </si>
  <si>
    <t>[{"0.6":[{"type":2,"code":"IR_HeroStive","amount":500}]},{"0.4":[{"type":2,"code":"Gem103","amount":1}]}]</t>
  </si>
  <si>
    <t>[{"type":2,"code":"IR_Diamond","amount":100},{"type":9,"code":"Tsoul_Green","amount":1},{"type":2,"code":"Gem103","amount":1}]</t>
    <phoneticPr fontId="1" type="noConversion"/>
  </si>
  <si>
    <t>圈数宝箱奖励：钻石*100，绿品随机时魄*1，紫品时光之泪*1</t>
    <phoneticPr fontId="1" type="noConversion"/>
  </si>
  <si>
    <t>圈数宝箱展示奖励：钻石*100，绿品随机时魄*1，紫品时光之泪*1</t>
    <phoneticPr fontId="1" type="noConversion"/>
  </si>
  <si>
    <t>福袋奖励：失落之镜*300，蓝品时光之泪*1</t>
    <phoneticPr fontId="1" type="noConversion"/>
  </si>
  <si>
    <t>宝箱奖励：失落之镜*500，紫品时光之泪*1</t>
    <phoneticPr fontId="1" type="noConversion"/>
  </si>
  <si>
    <t>TR_GoldReward_220301</t>
  </si>
  <si>
    <t>[{"type":2,"code":"IR_Gold","amount":}]</t>
    <phoneticPr fontId="1" type="noConversion"/>
  </si>
  <si>
    <t>TR_DiamondReward_220301</t>
  </si>
  <si>
    <t>[{"type":2,"code":"IR_Diamond","amount":}]</t>
    <phoneticPr fontId="1" type="noConversion"/>
  </si>
  <si>
    <t>{"TR_GoldReward_220301":1,"TR_DiamondReward_220301":1,"TR_BagReward_220301":1,"TR_BaoXiangReward_220301":1,"moveNumAdd":1}</t>
    <phoneticPr fontId="1" type="noConversion"/>
  </si>
  <si>
    <t>金币*</t>
    <phoneticPr fontId="1" type="noConversion"/>
  </si>
  <si>
    <t>钻石*</t>
    <phoneticPr fontId="1" type="noConversion"/>
  </si>
  <si>
    <t>小游戏</t>
    <phoneticPr fontId="1" type="noConversion"/>
  </si>
  <si>
    <t>中文</t>
  </si>
  <si>
    <t>Zh_CN</t>
  </si>
  <si>
    <t>$Zh_CN</t>
  </si>
  <si>
    <t>文字长度</t>
    <phoneticPr fontId="6" type="noConversion"/>
  </si>
  <si>
    <t>备注页签名</t>
    <phoneticPr fontId="6" type="noConversion"/>
  </si>
  <si>
    <t>$Zh_Width</t>
    <phoneticPr fontId="6" type="noConversion"/>
  </si>
  <si>
    <t>$Sheet</t>
    <phoneticPr fontId="6" type="noConversion"/>
  </si>
  <si>
    <t>Translate_4</t>
    <phoneticPr fontId="1" type="noConversion"/>
  </si>
  <si>
    <t>{"start":["2022-03-01 05:00:00","2022-03-13 05:00:00"],"end":"2022-03-13 05:00:00"}</t>
    <phoneticPr fontId="1" type="noConversion"/>
  </si>
  <si>
    <t>FOREIGN:TrialRoadMap.Id</t>
    <phoneticPr fontId="1" type="noConversion"/>
  </si>
  <si>
    <t>小游戏名</t>
    <phoneticPr fontId="1" type="noConversion"/>
  </si>
  <si>
    <t>紫色经验</t>
    <phoneticPr fontId="1" type="noConversion"/>
  </si>
  <si>
    <t>规则说明</t>
    <phoneticPr fontId="1" type="noConversion"/>
  </si>
  <si>
    <t>TR_Transfer_1</t>
    <phoneticPr fontId="1" type="noConversion"/>
  </si>
  <si>
    <t>TR_Transfer_2</t>
    <phoneticPr fontId="1" type="noConversion"/>
  </si>
  <si>
    <t>传送到指定地格</t>
    <phoneticPr fontId="1" type="noConversion"/>
  </si>
  <si>
    <t>{"destination":"TR_Transfer_2"}</t>
  </si>
  <si>
    <t>{"destination":"TR_Transfer_1"}</t>
    <phoneticPr fontId="1" type="noConversion"/>
  </si>
  <si>
    <t>TrialRoadRule1_Name</t>
    <phoneticPr fontId="1" type="noConversion"/>
  </si>
  <si>
    <t>TrialRoadRule1_Desc1</t>
    <phoneticPr fontId="1" type="noConversion"/>
  </si>
  <si>
    <t>TrialRoadRule1_Desc2</t>
    <phoneticPr fontId="1" type="noConversion"/>
  </si>
  <si>
    <t>直接让程序写在代码里</t>
    <phoneticPr fontId="1" type="noConversion"/>
  </si>
  <si>
    <t>ItemConfig</t>
  </si>
  <si>
    <t>名称</t>
  </si>
  <si>
    <t>中文名字</t>
    <phoneticPr fontId="9" type="noConversion"/>
  </si>
  <si>
    <t>分页签</t>
  </si>
  <si>
    <t>类型</t>
  </si>
  <si>
    <t>对应ID</t>
  </si>
  <si>
    <t>品质</t>
  </si>
  <si>
    <t>战魂经验</t>
  </si>
  <si>
    <t>VIP等级限制</t>
  </si>
  <si>
    <t>使用等级</t>
  </si>
  <si>
    <t>背包中是否发光</t>
  </si>
  <si>
    <t>其他UI中发光</t>
  </si>
  <si>
    <t>排序号</t>
  </si>
  <si>
    <t>文字描述</t>
  </si>
  <si>
    <t>功能描述</t>
  </si>
  <si>
    <t>图标</t>
  </si>
  <si>
    <t>出售价格</t>
  </si>
  <si>
    <t>获得对应奖励</t>
  </si>
  <si>
    <t>来源</t>
  </si>
  <si>
    <t xml:space="preserve"> 来源补充描述</t>
  </si>
  <si>
    <t>是否可以批量使用</t>
  </si>
  <si>
    <t>最大堆叠数量</t>
  </si>
  <si>
    <t>跳转链接</t>
  </si>
  <si>
    <t>是否在背包可见</t>
  </si>
  <si>
    <t>获得时立刻使用</t>
  </si>
  <si>
    <t>是否显示红点</t>
  </si>
  <si>
    <t>对应合成ID</t>
    <phoneticPr fontId="6" type="noConversion"/>
  </si>
  <si>
    <t>序列号</t>
    <phoneticPr fontId="6" type="noConversion"/>
  </si>
  <si>
    <t>完美打点ID</t>
    <phoneticPr fontId="6" type="noConversion"/>
  </si>
  <si>
    <t>是否可以锁定</t>
    <phoneticPr fontId="6" type="noConversion"/>
  </si>
  <si>
    <t>S</t>
    <phoneticPr fontId="9" type="noConversion"/>
  </si>
  <si>
    <t>C</t>
    <phoneticPr fontId="6" type="noConversion"/>
  </si>
  <si>
    <t>string[]</t>
  </si>
  <si>
    <t>string</t>
    <phoneticPr fontId="6" type="noConversion"/>
  </si>
  <si>
    <t>int</t>
    <phoneticPr fontId="6" type="noConversion"/>
  </si>
  <si>
    <t>Name</t>
  </si>
  <si>
    <t>CN_Name</t>
    <phoneticPr fontId="9" type="noConversion"/>
  </si>
  <si>
    <t>Page</t>
  </si>
  <si>
    <t>Type</t>
  </si>
  <si>
    <t>TargetId</t>
  </si>
  <si>
    <t>Quality</t>
  </si>
  <si>
    <t>SoulExp</t>
  </si>
  <si>
    <t>Viplevel</t>
  </si>
  <si>
    <t>UseLevel</t>
  </si>
  <si>
    <t>ShinePack</t>
  </si>
  <si>
    <t>Shine</t>
  </si>
  <si>
    <t>Sort</t>
  </si>
  <si>
    <t>Desc</t>
  </si>
  <si>
    <t>$Desc</t>
  </si>
  <si>
    <t>FunctionDesc</t>
  </si>
  <si>
    <t>$FunctionDesc</t>
  </si>
  <si>
    <t>Icon</t>
  </si>
  <si>
    <t>SellPrice</t>
  </si>
  <si>
    <t>Resource</t>
  </si>
  <si>
    <t>ResourceDesc</t>
  </si>
  <si>
    <t>MultiUse</t>
  </si>
  <si>
    <t>MaxPile</t>
  </si>
  <si>
    <t>Link</t>
  </si>
  <si>
    <t>Isvisible</t>
  </si>
  <si>
    <t>UseAtOnce</t>
  </si>
  <si>
    <t>RedTips</t>
  </si>
  <si>
    <t>Compose</t>
    <phoneticPr fontId="6" type="noConversion"/>
  </si>
  <si>
    <t>Rank</t>
    <phoneticPr fontId="6" type="noConversion"/>
  </si>
  <si>
    <t>Item_Id</t>
    <phoneticPr fontId="6" type="noConversion"/>
  </si>
  <si>
    <t>Lock</t>
    <phoneticPr fontId="6" type="noConversion"/>
  </si>
  <si>
    <t>FOREIGN:Translate.Id</t>
  </si>
  <si>
    <t>FOREIGN:Reward.Id</t>
  </si>
  <si>
    <t>FOREIGN:ItemResource.Id</t>
  </si>
  <si>
    <t>CHECK:[0,1]</t>
  </si>
  <si>
    <t>IR_Dice</t>
    <phoneticPr fontId="1" type="noConversion"/>
  </si>
  <si>
    <t>IR_Dice_Name</t>
    <phoneticPr fontId="1" type="noConversion"/>
  </si>
  <si>
    <t>CURRENCY</t>
  </si>
  <si>
    <t>MiniGamePower</t>
    <phoneticPr fontId="1" type="noConversion"/>
  </si>
  <si>
    <t>[]</t>
  </si>
  <si>
    <t>Reward_1</t>
    <phoneticPr fontId="6" type="noConversion"/>
  </si>
  <si>
    <t>深海</t>
    <phoneticPr fontId="6" type="noConversion"/>
  </si>
  <si>
    <t>CHECK:[Fixed,Level,VIP,Once,Times,TimesResetByMaxValue,Seeds,Arrays,Once2,UnlockOnce2,RepeatOnce2,PlayerID,ServerDays,GroupArrays,ServerArrays,ServerSeeds,ServerTimes,ServerTimesResetByMaxValue,ServerGroupArrays,PlayerDays,ClubSeeds]</t>
    <phoneticPr fontId="6" type="noConversion"/>
  </si>
  <si>
    <t>Magic_DailyTask_01_Reward</t>
  </si>
  <si>
    <t>Magic_DailyTask_02_Reward</t>
  </si>
  <si>
    <t>Magic_DailyTask_03_Reward</t>
  </si>
  <si>
    <t>Magic_DailyTask_04_Reward</t>
  </si>
  <si>
    <t>Magic_DailyTask_05_Reward</t>
  </si>
  <si>
    <t>Magic_DailyTask_06_Reward</t>
  </si>
  <si>
    <t>[{"type":2,"code":"IM_Magic_ExchangeItem","amount":100},{"type":2,"code":"IM_GiftBoxHighShow","amount":1},{"type":2,"code":"IR_Dice","amount":2}]</t>
    <phoneticPr fontId="1" type="noConversion"/>
  </si>
  <si>
    <t>[{"type":2,"code":"IM_Magic_ExchangeItem","amount":100},{"type":2,"code":"IR_Crystal","amount":20000},{"type":2,"code":"IR_Dice","amount":2}]</t>
    <phoneticPr fontId="1" type="noConversion"/>
  </si>
  <si>
    <t>[{"type":2,"code":"IM_Magic_ExchangeItem","amount":100},{"type":2,"code":"IM_GiftBoxNormalShow","amount":2},{"type":2,"code":"IR_Dice","amount":2}]</t>
    <phoneticPr fontId="1" type="noConversion"/>
  </si>
  <si>
    <t>[{"type":2,"code":"IM_Magic_ExchangeItem","amount":100},{"type":2,"code":"IR_Gold","amount":20000},{"type":2,"code":"IR_Dice","amount":2}]</t>
    <phoneticPr fontId="1" type="noConversion"/>
  </si>
  <si>
    <t>[{"type":2,"code":"IM_Magic_ExchangeItem","amount":100},{"type":2,"code":"IM_ExpUp3","amount":4},{"type":2,"code":"IR_Dice","amount":1}]</t>
    <phoneticPr fontId="1" type="noConversion"/>
  </si>
  <si>
    <t>[{"type":2,"code":"IM_Magic_ExchangeItem","amount":100},{"type":2,"code":"IR_Gold","amount":20000},{"type":2,"code":"IR_Dice","amount":1}]</t>
    <phoneticPr fontId="1" type="noConversion"/>
  </si>
  <si>
    <t>每格奖励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</si>
</sst>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rgb="FF9C5700"/>
      <name val="等线"/>
      <family val="2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63"/>
        <bgColor indexed="8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10" fillId="7" borderId="0" applyNumberFormat="0" applyBorder="0" applyAlignment="0" applyProtection="0">
      <alignment vertical="center"/>
    </xf>
  </cellStyleXfs>
  <cellXfs count="23">
    <xf numFmtId="0" fontId="0" fillId="0" borderId="0" xfId="0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49" fontId="5" fillId="3" borderId="2" xfId="0" applyNumberFormat="1" applyFont="1" applyFill="1" applyBorder="1" applyAlignment="1">
      <alignment horizontal="left" vertical="center"/>
    </xf>
    <xf numFmtId="49" fontId="5" fillId="3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left" vertical="center"/>
    </xf>
    <xf numFmtId="49" fontId="5" fillId="5" borderId="0" xfId="0" applyNumberFormat="1" applyFont="1" applyFill="1" applyAlignment="1">
      <alignment horizontal="left" vertical="center"/>
    </xf>
    <xf numFmtId="49" fontId="5" fillId="6" borderId="0" xfId="0" applyNumberFormat="1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1" applyAlignment="1"/>
    <xf numFmtId="49" fontId="5" fillId="3" borderId="2" xfId="1" applyNumberFormat="1" applyFont="1" applyFill="1" applyBorder="1" applyAlignment="1">
      <alignment horizontal="left" vertical="center"/>
    </xf>
    <xf numFmtId="0" fontId="3" fillId="0" borderId="0" xfId="1">
      <alignment vertical="center"/>
    </xf>
    <xf numFmtId="49" fontId="5" fillId="3" borderId="0" xfId="1" applyNumberFormat="1" applyFont="1" applyFill="1" applyAlignment="1">
      <alignment horizontal="left" vertical="center"/>
    </xf>
    <xf numFmtId="49" fontId="5" fillId="5" borderId="0" xfId="1" applyNumberFormat="1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2" applyFill="1" applyAlignment="1"/>
  </cellXfs>
  <cellStyles count="3">
    <cellStyle name="常规" xfId="0" builtinId="0"/>
    <cellStyle name="常规 2" xfId="1" xr:uid="{8E839931-052F-425A-A2E8-721C4BB0D142}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workbookViewId="0">
      <selection activeCell="H23" sqref="H23"/>
    </sheetView>
  </sheetViews>
  <sheetFormatPr defaultRowHeight="13.5" x14ac:dyDescent="0.15"/>
  <cols>
    <col min="1" max="16384" width="9" style="4"/>
  </cols>
  <sheetData>
    <row r="1" spans="1:9" s="3" customFormat="1" x14ac:dyDescent="0.15">
      <c r="A1" s="1" t="s">
        <v>0</v>
      </c>
      <c r="B1" s="2" t="s">
        <v>4</v>
      </c>
    </row>
    <row r="2" spans="1:9" x14ac:dyDescent="0.15">
      <c r="B2" s="4" t="s">
        <v>5</v>
      </c>
    </row>
    <row r="3" spans="1:9" x14ac:dyDescent="0.15">
      <c r="B3" s="4" t="s">
        <v>6</v>
      </c>
    </row>
    <row r="6" spans="1:9" s="3" customFormat="1" x14ac:dyDescent="0.15">
      <c r="A6" s="1" t="s">
        <v>1</v>
      </c>
      <c r="B6" s="2" t="s">
        <v>7</v>
      </c>
    </row>
    <row r="8" spans="1:9" x14ac:dyDescent="0.15">
      <c r="B8" s="4" t="s">
        <v>8</v>
      </c>
    </row>
    <row r="10" spans="1:9" x14ac:dyDescent="0.15">
      <c r="B10" s="7" t="s">
        <v>12</v>
      </c>
      <c r="C10" s="6">
        <v>22</v>
      </c>
      <c r="H10" s="8" t="s">
        <v>10</v>
      </c>
      <c r="I10" s="8" t="s">
        <v>11</v>
      </c>
    </row>
    <row r="11" spans="1:9" x14ac:dyDescent="0.15">
      <c r="B11" s="7" t="s">
        <v>9</v>
      </c>
      <c r="C11" s="6">
        <f>I11*H11+I12*H12+I13*H13+I14*H14+I15*H15+I16*H16</f>
        <v>3</v>
      </c>
      <c r="H11" s="6">
        <v>1</v>
      </c>
      <c r="I11" s="6">
        <v>0.2</v>
      </c>
    </row>
    <row r="12" spans="1:9" x14ac:dyDescent="0.15">
      <c r="B12" s="7" t="s">
        <v>15</v>
      </c>
      <c r="C12" s="6">
        <f>ROUNDDOWN(C10/C11,2)</f>
        <v>7.33</v>
      </c>
      <c r="H12" s="6">
        <v>2</v>
      </c>
      <c r="I12" s="6">
        <v>0.2</v>
      </c>
    </row>
    <row r="13" spans="1:9" x14ac:dyDescent="0.15">
      <c r="B13" s="7" t="s">
        <v>16</v>
      </c>
      <c r="C13" s="6">
        <f>ROUNDDOWN(1/C11*10,2)</f>
        <v>3.33</v>
      </c>
      <c r="H13" s="6">
        <v>3</v>
      </c>
      <c r="I13" s="6">
        <v>0.2</v>
      </c>
    </row>
    <row r="14" spans="1:9" x14ac:dyDescent="0.15">
      <c r="B14" s="7" t="s">
        <v>17</v>
      </c>
      <c r="C14" s="6">
        <f>ROUNDDOWN(1/C11,2)</f>
        <v>0.33</v>
      </c>
      <c r="H14" s="6">
        <v>4</v>
      </c>
      <c r="I14" s="6">
        <v>0.25</v>
      </c>
    </row>
    <row r="15" spans="1:9" x14ac:dyDescent="0.15">
      <c r="B15" s="7" t="s">
        <v>18</v>
      </c>
      <c r="C15" s="6">
        <v>0</v>
      </c>
      <c r="H15" s="6">
        <v>5</v>
      </c>
      <c r="I15" s="6">
        <v>0.1</v>
      </c>
    </row>
    <row r="16" spans="1:9" x14ac:dyDescent="0.15">
      <c r="B16" s="7" t="s">
        <v>19</v>
      </c>
      <c r="C16" s="6">
        <f>ROUNDDOWN((C10-C13-C14)/C11,2)</f>
        <v>6.11</v>
      </c>
      <c r="H16" s="6">
        <v>6</v>
      </c>
      <c r="I16" s="6">
        <v>0.05</v>
      </c>
    </row>
    <row r="17" spans="1:3" x14ac:dyDescent="0.15">
      <c r="B17" s="7" t="s">
        <v>35</v>
      </c>
      <c r="C17" s="6"/>
    </row>
    <row r="20" spans="1:3" s="3" customFormat="1" x14ac:dyDescent="0.15">
      <c r="A20" s="1" t="s">
        <v>3</v>
      </c>
      <c r="B20" s="2" t="s">
        <v>2</v>
      </c>
    </row>
    <row r="22" spans="1:3" x14ac:dyDescent="0.15">
      <c r="B22" s="4" t="s">
        <v>13</v>
      </c>
    </row>
    <row r="23" spans="1:3" x14ac:dyDescent="0.15">
      <c r="B23" s="4" t="s">
        <v>14</v>
      </c>
    </row>
    <row r="24" spans="1:3" x14ac:dyDescent="0.15">
      <c r="B24" s="4" t="s">
        <v>37</v>
      </c>
    </row>
    <row r="26" spans="1:3" x14ac:dyDescent="0.15">
      <c r="B26" s="7" t="s">
        <v>20</v>
      </c>
      <c r="C26" s="6">
        <v>5</v>
      </c>
    </row>
    <row r="27" spans="1:3" x14ac:dyDescent="0.15">
      <c r="B27" s="7" t="s">
        <v>21</v>
      </c>
      <c r="C27" s="6">
        <v>10</v>
      </c>
    </row>
    <row r="28" spans="1:3" x14ac:dyDescent="0.15">
      <c r="B28" s="7" t="s">
        <v>32</v>
      </c>
      <c r="C28" s="6">
        <f>SUM(C26:C27)</f>
        <v>15</v>
      </c>
    </row>
    <row r="29" spans="1:3" x14ac:dyDescent="0.15">
      <c r="B29" s="7" t="s">
        <v>33</v>
      </c>
      <c r="C29" s="6">
        <f>ROUNDDOWN(C28/C16,2)</f>
        <v>2.4500000000000002</v>
      </c>
    </row>
    <row r="30" spans="1:3" x14ac:dyDescent="0.15">
      <c r="B30" s="7" t="s">
        <v>34</v>
      </c>
      <c r="C30" s="6">
        <f>C29*12</f>
        <v>29.400000000000002</v>
      </c>
    </row>
    <row r="32" spans="1:3" x14ac:dyDescent="0.15">
      <c r="B32" s="5" t="s">
        <v>27</v>
      </c>
    </row>
    <row r="33" spans="2:17" x14ac:dyDescent="0.15">
      <c r="B33" s="8"/>
      <c r="C33" s="8" t="s">
        <v>26</v>
      </c>
      <c r="D33" s="8" t="s">
        <v>25</v>
      </c>
      <c r="E33" s="8" t="s">
        <v>30</v>
      </c>
      <c r="F33" s="8" t="s">
        <v>31</v>
      </c>
      <c r="G33" s="4" t="s">
        <v>154</v>
      </c>
      <c r="H33" s="4" t="s">
        <v>339</v>
      </c>
      <c r="K33" s="8"/>
      <c r="L33" s="8" t="s">
        <v>41</v>
      </c>
      <c r="M33" s="8" t="s">
        <v>43</v>
      </c>
      <c r="N33" s="8" t="s">
        <v>11</v>
      </c>
      <c r="O33" s="8" t="s">
        <v>42</v>
      </c>
      <c r="P33" s="8" t="s">
        <v>43</v>
      </c>
      <c r="Q33" s="8" t="s">
        <v>11</v>
      </c>
    </row>
    <row r="34" spans="2:17" x14ac:dyDescent="0.15">
      <c r="B34" s="6" t="s">
        <v>22</v>
      </c>
      <c r="C34" s="6">
        <v>30</v>
      </c>
      <c r="D34" s="6">
        <f>ROUNDDOWN(C34*(1/$C$11),2)</f>
        <v>10</v>
      </c>
      <c r="E34" s="6">
        <f>C34*$C$29</f>
        <v>73.5</v>
      </c>
      <c r="F34" s="6">
        <f>D34+$C$29</f>
        <v>12.45</v>
      </c>
      <c r="G34" s="4">
        <v>3</v>
      </c>
      <c r="H34" s="4">
        <v>10</v>
      </c>
      <c r="K34" s="6" t="s">
        <v>39</v>
      </c>
      <c r="L34" s="6" t="s">
        <v>24</v>
      </c>
      <c r="M34" s="6">
        <v>300</v>
      </c>
      <c r="N34" s="6">
        <v>0.6</v>
      </c>
      <c r="O34" s="6" t="s">
        <v>36</v>
      </c>
      <c r="P34" s="6">
        <v>1</v>
      </c>
      <c r="Q34" s="6">
        <v>0.4</v>
      </c>
    </row>
    <row r="35" spans="2:17" x14ac:dyDescent="0.15">
      <c r="B35" s="6" t="s">
        <v>23</v>
      </c>
      <c r="C35" s="6">
        <v>25000</v>
      </c>
      <c r="D35" s="6">
        <f t="shared" ref="D35:D37" si="0">ROUNDDOWN(C35*(1/$C$11),2)</f>
        <v>8333.33</v>
      </c>
      <c r="E35" s="6">
        <f>C35*$C$29</f>
        <v>61250.000000000007</v>
      </c>
      <c r="F35" s="6">
        <f t="shared" ref="F35" si="1">D35+$C$29</f>
        <v>8335.7800000000007</v>
      </c>
      <c r="G35" s="4">
        <v>5</v>
      </c>
      <c r="H35" s="4">
        <v>5000</v>
      </c>
      <c r="K35" s="6" t="s">
        <v>40</v>
      </c>
      <c r="L35" s="6" t="s">
        <v>24</v>
      </c>
      <c r="M35" s="6">
        <v>500</v>
      </c>
      <c r="N35" s="6">
        <v>0.6</v>
      </c>
      <c r="O35" s="6" t="s">
        <v>239</v>
      </c>
      <c r="P35" s="6">
        <v>1</v>
      </c>
      <c r="Q35" s="6">
        <v>0.4</v>
      </c>
    </row>
    <row r="36" spans="2:17" x14ac:dyDescent="0.15">
      <c r="B36" s="6" t="s">
        <v>39</v>
      </c>
      <c r="C36" s="6">
        <v>1</v>
      </c>
      <c r="D36" s="6">
        <f t="shared" si="0"/>
        <v>0.33</v>
      </c>
      <c r="E36" s="6">
        <f>C36*$C$29</f>
        <v>2.4500000000000002</v>
      </c>
      <c r="F36" s="6">
        <f>D36*$C$29</f>
        <v>0.80850000000000011</v>
      </c>
      <c r="G36" s="4">
        <v>3</v>
      </c>
      <c r="H36" s="4">
        <v>1</v>
      </c>
    </row>
    <row r="37" spans="2:17" x14ac:dyDescent="0.15">
      <c r="B37" s="6" t="s">
        <v>40</v>
      </c>
      <c r="C37" s="6">
        <v>1</v>
      </c>
      <c r="D37" s="6">
        <f t="shared" si="0"/>
        <v>0.33</v>
      </c>
      <c r="E37" s="6">
        <f>C37*$C$29</f>
        <v>2.4500000000000002</v>
      </c>
      <c r="F37" s="6">
        <f>D37*$C$29</f>
        <v>0.80850000000000011</v>
      </c>
      <c r="G37" s="4">
        <v>3</v>
      </c>
      <c r="H37" s="4">
        <v>1</v>
      </c>
    </row>
    <row r="40" spans="2:17" x14ac:dyDescent="0.15">
      <c r="B40" s="5" t="s">
        <v>28</v>
      </c>
    </row>
    <row r="41" spans="2:17" x14ac:dyDescent="0.15">
      <c r="B41" s="8" t="s">
        <v>29</v>
      </c>
      <c r="C41" s="8" t="s">
        <v>22</v>
      </c>
      <c r="D41" s="8" t="s">
        <v>38</v>
      </c>
      <c r="E41" s="8" t="s">
        <v>239</v>
      </c>
    </row>
    <row r="42" spans="2:17" x14ac:dyDescent="0.15">
      <c r="B42" s="6">
        <v>1</v>
      </c>
      <c r="C42" s="6">
        <v>100</v>
      </c>
      <c r="D42" s="6">
        <v>1</v>
      </c>
      <c r="E42" s="6">
        <v>1</v>
      </c>
    </row>
    <row r="43" spans="2:17" x14ac:dyDescent="0.15">
      <c r="B43" s="6">
        <v>2</v>
      </c>
      <c r="C43" s="6">
        <v>100</v>
      </c>
      <c r="D43" s="6">
        <v>1</v>
      </c>
      <c r="E43" s="6">
        <v>1</v>
      </c>
    </row>
    <row r="44" spans="2:17" x14ac:dyDescent="0.15">
      <c r="B44" s="6">
        <v>3</v>
      </c>
      <c r="C44" s="6">
        <v>100</v>
      </c>
      <c r="D44" s="6">
        <v>1</v>
      </c>
      <c r="E44" s="6">
        <v>1</v>
      </c>
    </row>
    <row r="45" spans="2:17" x14ac:dyDescent="0.15">
      <c r="B45" s="6">
        <v>4</v>
      </c>
      <c r="C45" s="6">
        <v>100</v>
      </c>
      <c r="D45" s="6">
        <v>1</v>
      </c>
      <c r="E45" s="6">
        <v>1</v>
      </c>
    </row>
    <row r="46" spans="2:17" x14ac:dyDescent="0.15">
      <c r="B46" s="6">
        <v>5</v>
      </c>
      <c r="C46" s="6">
        <v>100</v>
      </c>
      <c r="D46" s="6">
        <v>1</v>
      </c>
      <c r="E46" s="6">
        <v>1</v>
      </c>
    </row>
    <row r="47" spans="2:17" x14ac:dyDescent="0.15">
      <c r="B47" s="6">
        <v>7</v>
      </c>
      <c r="C47" s="6">
        <v>100</v>
      </c>
      <c r="D47" s="6">
        <v>1</v>
      </c>
      <c r="E47" s="6">
        <v>1</v>
      </c>
    </row>
    <row r="48" spans="2:17" x14ac:dyDescent="0.15">
      <c r="B48" s="6">
        <v>9</v>
      </c>
      <c r="C48" s="6">
        <v>100</v>
      </c>
      <c r="D48" s="6">
        <v>1</v>
      </c>
      <c r="E48" s="6">
        <v>1</v>
      </c>
    </row>
    <row r="49" spans="2:5" x14ac:dyDescent="0.15">
      <c r="B49" s="6">
        <v>11</v>
      </c>
      <c r="C49" s="6">
        <v>100</v>
      </c>
      <c r="D49" s="6">
        <v>1</v>
      </c>
      <c r="E49" s="6">
        <v>1</v>
      </c>
    </row>
    <row r="50" spans="2:5" x14ac:dyDescent="0.15">
      <c r="B50" s="6">
        <v>13</v>
      </c>
      <c r="C50" s="6">
        <v>100</v>
      </c>
      <c r="D50" s="6">
        <v>1</v>
      </c>
      <c r="E50" s="6">
        <v>1</v>
      </c>
    </row>
    <row r="51" spans="2:5" x14ac:dyDescent="0.15">
      <c r="B51" s="6">
        <v>15</v>
      </c>
      <c r="C51" s="6">
        <v>100</v>
      </c>
      <c r="D51" s="6">
        <v>1</v>
      </c>
      <c r="E51" s="6">
        <v>1</v>
      </c>
    </row>
    <row r="52" spans="2:5" x14ac:dyDescent="0.15">
      <c r="B52" s="6">
        <v>17</v>
      </c>
      <c r="C52" s="6">
        <v>100</v>
      </c>
      <c r="D52" s="6">
        <v>1</v>
      </c>
      <c r="E52" s="6">
        <v>1</v>
      </c>
    </row>
    <row r="53" spans="2:5" x14ac:dyDescent="0.15">
      <c r="B53" s="6">
        <v>19</v>
      </c>
      <c r="C53" s="6">
        <v>100</v>
      </c>
      <c r="D53" s="6">
        <v>1</v>
      </c>
      <c r="E53" s="6">
        <v>1</v>
      </c>
    </row>
    <row r="54" spans="2:5" x14ac:dyDescent="0.15">
      <c r="B54" s="6">
        <v>21</v>
      </c>
      <c r="C54" s="6">
        <v>100</v>
      </c>
      <c r="D54" s="6">
        <v>1</v>
      </c>
      <c r="E54" s="6">
        <v>1</v>
      </c>
    </row>
    <row r="55" spans="2:5" x14ac:dyDescent="0.15">
      <c r="B55" s="6">
        <v>23</v>
      </c>
      <c r="C55" s="6">
        <v>100</v>
      </c>
      <c r="D55" s="6">
        <v>1</v>
      </c>
      <c r="E55" s="6">
        <v>1</v>
      </c>
    </row>
    <row r="56" spans="2:5" x14ac:dyDescent="0.15">
      <c r="B56" s="6">
        <v>25</v>
      </c>
      <c r="C56" s="6">
        <v>100</v>
      </c>
      <c r="D56" s="6">
        <v>1</v>
      </c>
      <c r="E56" s="6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3BC6-8CB5-4C87-8DC4-437C190BDCEE}">
  <dimension ref="A1:AG90"/>
  <sheetViews>
    <sheetView topLeftCell="A61" workbookViewId="0">
      <selection activeCell="A79" sqref="A79:XFD90"/>
    </sheetView>
  </sheetViews>
  <sheetFormatPr defaultRowHeight="13.5" x14ac:dyDescent="0.15"/>
  <cols>
    <col min="1" max="1" width="16.125" style="4" bestFit="1" customWidth="1"/>
    <col min="2" max="2" width="28.25" style="4" bestFit="1" customWidth="1"/>
    <col min="3" max="3" width="10.625" style="4" bestFit="1" customWidth="1"/>
    <col min="4" max="4" width="14.375" style="4" bestFit="1" customWidth="1"/>
    <col min="5" max="5" width="38.5" style="4" customWidth="1"/>
    <col min="6" max="6" width="22.75" style="4" bestFit="1" customWidth="1"/>
    <col min="7" max="7" width="17.25" style="4" bestFit="1" customWidth="1"/>
    <col min="8" max="16384" width="9" style="4"/>
  </cols>
  <sheetData>
    <row r="1" spans="1:26" x14ac:dyDescent="0.15">
      <c r="A1" s="4" t="s">
        <v>44</v>
      </c>
      <c r="B1" s="4" t="s">
        <v>227</v>
      </c>
    </row>
    <row r="2" spans="1:26" x14ac:dyDescent="0.15">
      <c r="A2" s="15" t="s">
        <v>45</v>
      </c>
      <c r="B2" s="10" t="s">
        <v>46</v>
      </c>
      <c r="C2" s="10" t="s">
        <v>47</v>
      </c>
      <c r="D2" s="10" t="s">
        <v>48</v>
      </c>
      <c r="E2" s="10" t="s">
        <v>49</v>
      </c>
      <c r="F2" s="10" t="s">
        <v>50</v>
      </c>
      <c r="G2" s="10" t="s">
        <v>51</v>
      </c>
      <c r="H2" s="10" t="s">
        <v>52</v>
      </c>
      <c r="I2" s="10" t="s">
        <v>51</v>
      </c>
      <c r="J2" s="10" t="s">
        <v>53</v>
      </c>
      <c r="K2" s="10" t="s">
        <v>54</v>
      </c>
      <c r="L2" s="10" t="s">
        <v>55</v>
      </c>
      <c r="M2" s="10" t="s">
        <v>56</v>
      </c>
      <c r="N2" s="10" t="s">
        <v>57</v>
      </c>
      <c r="O2" s="10" t="s">
        <v>58</v>
      </c>
      <c r="P2" s="10" t="s">
        <v>59</v>
      </c>
      <c r="Q2" s="10" t="s">
        <v>60</v>
      </c>
      <c r="R2" s="10" t="s">
        <v>61</v>
      </c>
      <c r="S2" s="10" t="s">
        <v>62</v>
      </c>
      <c r="T2" s="10" t="s">
        <v>63</v>
      </c>
      <c r="U2" s="10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</row>
    <row r="3" spans="1:26" x14ac:dyDescent="0.15">
      <c r="A3" s="15"/>
      <c r="B3" s="11" t="s">
        <v>70</v>
      </c>
      <c r="C3" s="11" t="s">
        <v>70</v>
      </c>
      <c r="D3" s="11" t="s">
        <v>71</v>
      </c>
      <c r="E3" s="11" t="s">
        <v>71</v>
      </c>
      <c r="F3" s="11" t="s">
        <v>71</v>
      </c>
      <c r="G3" s="11" t="s">
        <v>72</v>
      </c>
      <c r="H3" s="11" t="s">
        <v>71</v>
      </c>
      <c r="I3" s="11" t="s">
        <v>72</v>
      </c>
      <c r="J3" s="11" t="s">
        <v>73</v>
      </c>
      <c r="K3" s="11" t="s">
        <v>73</v>
      </c>
      <c r="L3" s="11" t="s">
        <v>73</v>
      </c>
      <c r="M3" s="11" t="s">
        <v>73</v>
      </c>
      <c r="N3" s="11" t="s">
        <v>73</v>
      </c>
      <c r="O3" s="11" t="s">
        <v>70</v>
      </c>
      <c r="P3" s="12" t="s">
        <v>70</v>
      </c>
      <c r="Q3" s="11" t="s">
        <v>73</v>
      </c>
      <c r="R3" s="11" t="s">
        <v>73</v>
      </c>
      <c r="S3" s="11" t="s">
        <v>73</v>
      </c>
      <c r="T3" s="11" t="s">
        <v>70</v>
      </c>
      <c r="U3" s="11" t="s">
        <v>70</v>
      </c>
      <c r="V3" s="11" t="s">
        <v>74</v>
      </c>
      <c r="W3" s="11" t="s">
        <v>74</v>
      </c>
      <c r="X3" s="11" t="s">
        <v>74</v>
      </c>
      <c r="Y3" s="11" t="s">
        <v>71</v>
      </c>
      <c r="Z3" s="11" t="s">
        <v>73</v>
      </c>
    </row>
    <row r="4" spans="1:26" x14ac:dyDescent="0.15">
      <c r="A4" s="15"/>
      <c r="B4" s="13" t="s">
        <v>75</v>
      </c>
      <c r="C4" s="13" t="s">
        <v>75</v>
      </c>
      <c r="D4" s="13" t="s">
        <v>75</v>
      </c>
      <c r="E4" s="13" t="s">
        <v>75</v>
      </c>
      <c r="F4" s="13" t="s">
        <v>75</v>
      </c>
      <c r="G4" s="13" t="s">
        <v>72</v>
      </c>
      <c r="H4" s="13" t="s">
        <v>75</v>
      </c>
      <c r="I4" s="13" t="s">
        <v>72</v>
      </c>
      <c r="J4" s="13" t="s">
        <v>75</v>
      </c>
      <c r="K4" s="14" t="s">
        <v>76</v>
      </c>
      <c r="L4" s="13" t="s">
        <v>75</v>
      </c>
      <c r="M4" s="13" t="s">
        <v>76</v>
      </c>
      <c r="N4" s="14" t="s">
        <v>76</v>
      </c>
      <c r="O4" s="14" t="s">
        <v>77</v>
      </c>
      <c r="P4" s="14" t="s">
        <v>76</v>
      </c>
      <c r="Q4" s="13" t="s">
        <v>78</v>
      </c>
      <c r="R4" s="13" t="s">
        <v>75</v>
      </c>
      <c r="S4" s="13" t="s">
        <v>78</v>
      </c>
      <c r="T4" s="13" t="s">
        <v>78</v>
      </c>
      <c r="U4" s="13" t="s">
        <v>78</v>
      </c>
      <c r="V4" s="13" t="s">
        <v>78</v>
      </c>
      <c r="W4" s="13" t="s">
        <v>78</v>
      </c>
      <c r="X4" s="13" t="s">
        <v>75</v>
      </c>
      <c r="Y4" s="13" t="s">
        <v>75</v>
      </c>
      <c r="Z4" s="13" t="s">
        <v>79</v>
      </c>
    </row>
    <row r="5" spans="1:26" x14ac:dyDescent="0.15">
      <c r="A5" s="15"/>
      <c r="B5" s="11" t="s">
        <v>80</v>
      </c>
      <c r="C5" s="11" t="s">
        <v>81</v>
      </c>
      <c r="D5" s="11" t="s">
        <v>82</v>
      </c>
      <c r="E5" s="11" t="s">
        <v>83</v>
      </c>
      <c r="F5" s="11" t="s">
        <v>84</v>
      </c>
      <c r="G5" s="11" t="s">
        <v>85</v>
      </c>
      <c r="H5" s="11" t="s">
        <v>86</v>
      </c>
      <c r="I5" s="11" t="s">
        <v>87</v>
      </c>
      <c r="J5" s="11" t="s">
        <v>88</v>
      </c>
      <c r="K5" s="11" t="s">
        <v>89</v>
      </c>
      <c r="L5" s="11" t="s">
        <v>90</v>
      </c>
      <c r="M5" s="11" t="s">
        <v>91</v>
      </c>
      <c r="N5" s="11" t="s">
        <v>92</v>
      </c>
      <c r="O5" s="11" t="s">
        <v>93</v>
      </c>
      <c r="P5" s="12" t="s">
        <v>94</v>
      </c>
      <c r="Q5" s="11" t="s">
        <v>95</v>
      </c>
      <c r="R5" s="11" t="s">
        <v>96</v>
      </c>
      <c r="S5" s="11" t="s">
        <v>97</v>
      </c>
      <c r="T5" s="11" t="s">
        <v>98</v>
      </c>
      <c r="U5" s="11" t="s">
        <v>99</v>
      </c>
      <c r="V5" s="11" t="s">
        <v>100</v>
      </c>
      <c r="W5" s="11" t="s">
        <v>101</v>
      </c>
      <c r="X5" s="11" t="s">
        <v>102</v>
      </c>
      <c r="Y5" s="11" t="s">
        <v>103</v>
      </c>
      <c r="Z5" s="11" t="s">
        <v>104</v>
      </c>
    </row>
    <row r="6" spans="1:26" x14ac:dyDescent="0.15">
      <c r="A6" s="15"/>
      <c r="B6" s="13" t="s">
        <v>105</v>
      </c>
      <c r="C6" s="13"/>
      <c r="D6" s="13"/>
      <c r="E6" s="13"/>
      <c r="F6" s="13" t="s">
        <v>106</v>
      </c>
      <c r="G6" s="13"/>
      <c r="H6" s="13" t="s">
        <v>106</v>
      </c>
      <c r="I6" s="13"/>
      <c r="J6" s="13"/>
      <c r="K6" s="13"/>
      <c r="L6" s="13"/>
      <c r="M6" s="13"/>
      <c r="N6" s="13"/>
      <c r="O6" s="13"/>
      <c r="P6" s="13" t="s">
        <v>237</v>
      </c>
      <c r="Q6" s="13"/>
      <c r="R6" s="13" t="s">
        <v>107</v>
      </c>
      <c r="S6" s="13"/>
      <c r="T6" s="13"/>
      <c r="U6" s="13"/>
      <c r="V6" s="13"/>
      <c r="W6" s="13"/>
      <c r="X6" s="13"/>
      <c r="Y6" s="13" t="s">
        <v>108</v>
      </c>
      <c r="Z6" s="13"/>
    </row>
    <row r="7" spans="1:26" x14ac:dyDescent="0.15">
      <c r="B7" s="4" t="s">
        <v>111</v>
      </c>
      <c r="C7" s="4" t="s">
        <v>110</v>
      </c>
      <c r="D7" s="4" t="s">
        <v>115</v>
      </c>
      <c r="F7" s="4" t="s">
        <v>116</v>
      </c>
      <c r="G7" s="4" t="s">
        <v>112</v>
      </c>
      <c r="J7" s="4" t="s">
        <v>113</v>
      </c>
      <c r="K7" s="4" t="s">
        <v>236</v>
      </c>
      <c r="O7" s="4" t="s">
        <v>114</v>
      </c>
      <c r="P7" s="4" t="s">
        <v>117</v>
      </c>
      <c r="Q7" s="4">
        <v>0</v>
      </c>
      <c r="S7" s="4">
        <v>1</v>
      </c>
      <c r="T7" s="4">
        <v>1</v>
      </c>
      <c r="U7" s="4">
        <v>1</v>
      </c>
      <c r="V7" s="4">
        <v>3</v>
      </c>
      <c r="W7" s="4">
        <v>95010</v>
      </c>
      <c r="Y7" s="4" t="s">
        <v>118</v>
      </c>
    </row>
    <row r="9" spans="1:26" x14ac:dyDescent="0.15">
      <c r="A9" s="4" t="s">
        <v>109</v>
      </c>
      <c r="B9" s="4" t="s">
        <v>227</v>
      </c>
    </row>
    <row r="10" spans="1:26" ht="13.5" customHeight="1" x14ac:dyDescent="0.15">
      <c r="A10" s="4" t="s">
        <v>45</v>
      </c>
      <c r="B10" s="10" t="s">
        <v>119</v>
      </c>
      <c r="C10" s="10" t="s">
        <v>120</v>
      </c>
      <c r="D10" s="10" t="s">
        <v>121</v>
      </c>
      <c r="E10" s="10" t="s">
        <v>51</v>
      </c>
    </row>
    <row r="11" spans="1:26" ht="13.5" customHeight="1" x14ac:dyDescent="0.15">
      <c r="B11" s="12" t="s">
        <v>70</v>
      </c>
      <c r="C11" s="12" t="s">
        <v>70</v>
      </c>
      <c r="D11" s="12" t="s">
        <v>70</v>
      </c>
      <c r="E11" s="12" t="s">
        <v>72</v>
      </c>
    </row>
    <row r="12" spans="1:26" ht="13.5" customHeight="1" x14ac:dyDescent="0.15">
      <c r="B12" s="14" t="s">
        <v>75</v>
      </c>
      <c r="C12" s="14" t="s">
        <v>122</v>
      </c>
      <c r="D12" s="14" t="s">
        <v>75</v>
      </c>
      <c r="E12" s="14" t="s">
        <v>72</v>
      </c>
    </row>
    <row r="13" spans="1:26" ht="13.5" customHeight="1" x14ac:dyDescent="0.15">
      <c r="B13" s="12" t="s">
        <v>123</v>
      </c>
      <c r="C13" s="12" t="s">
        <v>124</v>
      </c>
      <c r="D13" s="12" t="s">
        <v>125</v>
      </c>
      <c r="E13" s="12" t="s">
        <v>126</v>
      </c>
    </row>
    <row r="14" spans="1:26" ht="13.5" customHeight="1" x14ac:dyDescent="0.15">
      <c r="B14" s="14" t="s">
        <v>105</v>
      </c>
      <c r="C14" s="14"/>
      <c r="D14" s="14"/>
      <c r="E14" s="14"/>
    </row>
    <row r="15" spans="1:26" x14ac:dyDescent="0.15">
      <c r="B15" s="4" t="s">
        <v>129</v>
      </c>
      <c r="C15" s="4">
        <v>5</v>
      </c>
      <c r="D15" s="4" t="s">
        <v>78</v>
      </c>
      <c r="E15" s="4" t="s">
        <v>127</v>
      </c>
    </row>
    <row r="16" spans="1:26" x14ac:dyDescent="0.15">
      <c r="B16" s="4" t="s">
        <v>128</v>
      </c>
      <c r="C16" s="4">
        <v>22</v>
      </c>
      <c r="D16" s="4" t="s">
        <v>78</v>
      </c>
      <c r="E16" s="4" t="s">
        <v>130</v>
      </c>
    </row>
    <row r="17" spans="1:7" x14ac:dyDescent="0.15">
      <c r="B17" s="4" t="s">
        <v>150</v>
      </c>
      <c r="C17" s="4" t="s">
        <v>151</v>
      </c>
      <c r="D17" s="4" t="s">
        <v>76</v>
      </c>
      <c r="E17" s="4" t="s">
        <v>152</v>
      </c>
    </row>
    <row r="19" spans="1:7" x14ac:dyDescent="0.15">
      <c r="A19" s="4" t="s">
        <v>131</v>
      </c>
      <c r="B19" s="4" t="s">
        <v>227</v>
      </c>
    </row>
    <row r="20" spans="1:7" s="15" customFormat="1" x14ac:dyDescent="0.15">
      <c r="A20" s="4" t="s">
        <v>133</v>
      </c>
      <c r="B20" s="10" t="s">
        <v>134</v>
      </c>
      <c r="C20" s="10" t="s">
        <v>135</v>
      </c>
      <c r="D20" s="10" t="s">
        <v>136</v>
      </c>
      <c r="E20" s="10" t="s">
        <v>155</v>
      </c>
      <c r="F20" s="10" t="s">
        <v>149</v>
      </c>
      <c r="G20" s="10" t="s">
        <v>157</v>
      </c>
    </row>
    <row r="21" spans="1:7" s="15" customFormat="1" x14ac:dyDescent="0.15">
      <c r="A21" s="4"/>
      <c r="B21" s="11" t="s">
        <v>137</v>
      </c>
      <c r="C21" s="11" t="s">
        <v>138</v>
      </c>
      <c r="D21" s="11" t="s">
        <v>137</v>
      </c>
      <c r="E21" s="11" t="s">
        <v>137</v>
      </c>
      <c r="F21" s="11" t="s">
        <v>137</v>
      </c>
      <c r="G21" s="11" t="s">
        <v>137</v>
      </c>
    </row>
    <row r="22" spans="1:7" s="15" customFormat="1" x14ac:dyDescent="0.15">
      <c r="A22" s="4"/>
      <c r="B22" s="13" t="s">
        <v>139</v>
      </c>
      <c r="C22" s="13" t="s">
        <v>140</v>
      </c>
      <c r="D22" s="13" t="s">
        <v>132</v>
      </c>
      <c r="E22" s="13" t="s">
        <v>141</v>
      </c>
      <c r="F22" s="13" t="s">
        <v>141</v>
      </c>
      <c r="G22" s="13" t="s">
        <v>141</v>
      </c>
    </row>
    <row r="23" spans="1:7" s="15" customFormat="1" x14ac:dyDescent="0.15">
      <c r="A23" s="4"/>
      <c r="B23" s="11" t="s">
        <v>142</v>
      </c>
      <c r="C23" s="11" t="s">
        <v>143</v>
      </c>
      <c r="D23" s="11" t="s">
        <v>144</v>
      </c>
      <c r="E23" s="11" t="s">
        <v>156</v>
      </c>
      <c r="F23" s="11" t="s">
        <v>145</v>
      </c>
      <c r="G23" s="11" t="s">
        <v>158</v>
      </c>
    </row>
    <row r="24" spans="1:7" s="15" customFormat="1" x14ac:dyDescent="0.15">
      <c r="A24" s="4"/>
      <c r="B24" s="13" t="s">
        <v>146</v>
      </c>
      <c r="C24" s="13" t="s">
        <v>106</v>
      </c>
      <c r="D24" s="13"/>
      <c r="E24" s="13"/>
      <c r="F24" s="13"/>
      <c r="G24" s="13"/>
    </row>
    <row r="25" spans="1:7" x14ac:dyDescent="0.15">
      <c r="B25" s="4" t="s">
        <v>147</v>
      </c>
      <c r="C25" s="4" t="s">
        <v>148</v>
      </c>
      <c r="D25" s="4" t="s">
        <v>153</v>
      </c>
      <c r="E25" s="4" t="s">
        <v>159</v>
      </c>
      <c r="F25" s="4" t="s">
        <v>161</v>
      </c>
      <c r="G25" s="4" t="s">
        <v>163</v>
      </c>
    </row>
    <row r="28" spans="1:7" x14ac:dyDescent="0.15">
      <c r="A28" s="4" t="s">
        <v>164</v>
      </c>
      <c r="B28" s="4" t="s">
        <v>227</v>
      </c>
    </row>
    <row r="29" spans="1:7" s="9" customFormat="1" ht="14.25" x14ac:dyDescent="0.15">
      <c r="A29" s="4" t="s">
        <v>133</v>
      </c>
      <c r="B29" s="10" t="s">
        <v>134</v>
      </c>
      <c r="C29" s="10" t="s">
        <v>165</v>
      </c>
      <c r="D29" s="10" t="s">
        <v>169</v>
      </c>
      <c r="E29" s="10" t="s">
        <v>166</v>
      </c>
      <c r="F29" s="10" t="s">
        <v>183</v>
      </c>
    </row>
    <row r="30" spans="1:7" s="9" customFormat="1" ht="14.25" x14ac:dyDescent="0.2">
      <c r="B30" s="11" t="s">
        <v>137</v>
      </c>
      <c r="C30" s="11" t="s">
        <v>137</v>
      </c>
      <c r="D30" s="11" t="s">
        <v>73</v>
      </c>
      <c r="E30" s="11" t="s">
        <v>73</v>
      </c>
      <c r="F30" s="11" t="s">
        <v>184</v>
      </c>
    </row>
    <row r="31" spans="1:7" s="9" customFormat="1" ht="14.25" x14ac:dyDescent="0.2">
      <c r="B31" s="13" t="s">
        <v>139</v>
      </c>
      <c r="C31" s="13" t="s">
        <v>75</v>
      </c>
      <c r="D31" s="13" t="s">
        <v>75</v>
      </c>
      <c r="E31" s="13" t="s">
        <v>76</v>
      </c>
      <c r="F31" s="13" t="s">
        <v>184</v>
      </c>
    </row>
    <row r="32" spans="1:7" s="9" customFormat="1" ht="14.25" x14ac:dyDescent="0.2">
      <c r="B32" s="11" t="s">
        <v>142</v>
      </c>
      <c r="C32" s="11" t="s">
        <v>167</v>
      </c>
      <c r="D32" s="11" t="s">
        <v>102</v>
      </c>
      <c r="E32" s="11" t="s">
        <v>168</v>
      </c>
      <c r="F32" s="11" t="s">
        <v>185</v>
      </c>
    </row>
    <row r="33" spans="1:7" s="9" customFormat="1" ht="14.25" x14ac:dyDescent="0.2">
      <c r="B33" s="13" t="s">
        <v>146</v>
      </c>
      <c r="C33" s="13"/>
      <c r="D33" s="13"/>
      <c r="E33" s="13"/>
      <c r="F33" s="13"/>
    </row>
    <row r="34" spans="1:7" x14ac:dyDescent="0.15">
      <c r="B34" s="4" t="s">
        <v>170</v>
      </c>
      <c r="C34" s="4" t="s">
        <v>171</v>
      </c>
      <c r="E34" s="4" t="s">
        <v>175</v>
      </c>
      <c r="F34" s="4" t="s">
        <v>186</v>
      </c>
    </row>
    <row r="35" spans="1:7" x14ac:dyDescent="0.15">
      <c r="B35" s="4" t="s">
        <v>172</v>
      </c>
      <c r="C35" s="4" t="s">
        <v>171</v>
      </c>
      <c r="E35" s="4" t="s">
        <v>181</v>
      </c>
      <c r="F35" s="4" t="s">
        <v>187</v>
      </c>
    </row>
    <row r="36" spans="1:7" x14ac:dyDescent="0.15">
      <c r="B36" s="4" t="s">
        <v>241</v>
      </c>
      <c r="C36" s="4" t="s">
        <v>171</v>
      </c>
      <c r="E36" s="4" t="s">
        <v>244</v>
      </c>
      <c r="F36" s="4" t="s">
        <v>243</v>
      </c>
    </row>
    <row r="37" spans="1:7" x14ac:dyDescent="0.15">
      <c r="B37" s="4" t="s">
        <v>242</v>
      </c>
      <c r="C37" s="4" t="s">
        <v>171</v>
      </c>
      <c r="E37" s="4" t="s">
        <v>245</v>
      </c>
      <c r="F37" s="4" t="s">
        <v>243</v>
      </c>
    </row>
    <row r="38" spans="1:7" x14ac:dyDescent="0.15">
      <c r="B38" s="4" t="s">
        <v>176</v>
      </c>
      <c r="C38" s="4" t="s">
        <v>174</v>
      </c>
      <c r="E38" s="4" t="s">
        <v>191</v>
      </c>
      <c r="F38" s="4" t="s">
        <v>194</v>
      </c>
    </row>
    <row r="39" spans="1:7" x14ac:dyDescent="0.15">
      <c r="B39" s="4" t="s">
        <v>192</v>
      </c>
      <c r="C39" s="4" t="s">
        <v>174</v>
      </c>
      <c r="E39" s="4" t="s">
        <v>193</v>
      </c>
      <c r="F39" s="4" t="s">
        <v>195</v>
      </c>
    </row>
    <row r="40" spans="1:7" x14ac:dyDescent="0.15">
      <c r="B40" s="4" t="s">
        <v>178</v>
      </c>
      <c r="C40" s="4" t="s">
        <v>173</v>
      </c>
      <c r="E40" s="4" t="s">
        <v>189</v>
      </c>
      <c r="F40" s="4" t="s">
        <v>190</v>
      </c>
    </row>
    <row r="41" spans="1:7" x14ac:dyDescent="0.15">
      <c r="B41" s="4" t="s">
        <v>177</v>
      </c>
      <c r="C41" s="4" t="s">
        <v>174</v>
      </c>
      <c r="E41" s="4" t="s">
        <v>182</v>
      </c>
      <c r="F41" s="4" t="s">
        <v>188</v>
      </c>
    </row>
    <row r="42" spans="1:7" x14ac:dyDescent="0.15">
      <c r="B42" s="4" t="s">
        <v>179</v>
      </c>
      <c r="C42" s="4" t="s">
        <v>171</v>
      </c>
      <c r="E42" s="4" t="s">
        <v>224</v>
      </c>
      <c r="F42" s="4" t="s">
        <v>196</v>
      </c>
    </row>
    <row r="43" spans="1:7" x14ac:dyDescent="0.15">
      <c r="B43" s="4" t="s">
        <v>180</v>
      </c>
      <c r="C43" s="4" t="s">
        <v>171</v>
      </c>
      <c r="G43" s="4" t="s">
        <v>249</v>
      </c>
    </row>
    <row r="45" spans="1:7" x14ac:dyDescent="0.15">
      <c r="A45" s="4" t="s">
        <v>197</v>
      </c>
      <c r="B45" s="4" t="s">
        <v>227</v>
      </c>
    </row>
    <row r="46" spans="1:7" s="18" customFormat="1" x14ac:dyDescent="0.15">
      <c r="A46" s="16" t="s">
        <v>45</v>
      </c>
      <c r="B46" s="17" t="s">
        <v>119</v>
      </c>
      <c r="C46" s="17" t="s">
        <v>198</v>
      </c>
      <c r="D46" s="17" t="s">
        <v>199</v>
      </c>
      <c r="E46" s="17" t="s">
        <v>200</v>
      </c>
      <c r="F46" s="17" t="s">
        <v>51</v>
      </c>
    </row>
    <row r="47" spans="1:7" s="18" customFormat="1" x14ac:dyDescent="0.15">
      <c r="A47" s="16"/>
      <c r="B47" s="19" t="s">
        <v>70</v>
      </c>
      <c r="C47" s="19" t="s">
        <v>70</v>
      </c>
      <c r="D47" s="19" t="s">
        <v>70</v>
      </c>
      <c r="E47" s="19" t="s">
        <v>70</v>
      </c>
      <c r="F47" s="19" t="s">
        <v>72</v>
      </c>
    </row>
    <row r="48" spans="1:7" s="18" customFormat="1" x14ac:dyDescent="0.15">
      <c r="A48" s="16"/>
      <c r="B48" s="20" t="s">
        <v>75</v>
      </c>
      <c r="C48" s="20" t="s">
        <v>201</v>
      </c>
      <c r="D48" s="20" t="s">
        <v>77</v>
      </c>
      <c r="E48" s="20" t="s">
        <v>132</v>
      </c>
      <c r="F48" s="20" t="s">
        <v>72</v>
      </c>
    </row>
    <row r="49" spans="1:6" s="18" customFormat="1" x14ac:dyDescent="0.15">
      <c r="A49" s="16"/>
      <c r="B49" s="19" t="s">
        <v>123</v>
      </c>
      <c r="C49" s="19" t="s">
        <v>202</v>
      </c>
      <c r="D49" s="19" t="s">
        <v>203</v>
      </c>
      <c r="E49" s="19" t="s">
        <v>204</v>
      </c>
      <c r="F49" s="19" t="s">
        <v>205</v>
      </c>
    </row>
    <row r="50" spans="1:6" s="18" customFormat="1" x14ac:dyDescent="0.15">
      <c r="A50" s="16"/>
      <c r="B50" s="20" t="s">
        <v>105</v>
      </c>
      <c r="C50" s="20" t="s">
        <v>206</v>
      </c>
      <c r="D50" s="20"/>
      <c r="E50" s="20" t="s">
        <v>207</v>
      </c>
      <c r="F50" s="20"/>
    </row>
    <row r="51" spans="1:6" s="18" customFormat="1" x14ac:dyDescent="0.15">
      <c r="A51" s="16"/>
      <c r="B51" s="20"/>
      <c r="C51" s="20"/>
      <c r="D51" s="20"/>
      <c r="E51" s="20"/>
      <c r="F51" s="20"/>
    </row>
    <row r="52" spans="1:6" x14ac:dyDescent="0.15">
      <c r="B52" s="4" t="s">
        <v>220</v>
      </c>
      <c r="C52" s="4" t="s">
        <v>209</v>
      </c>
      <c r="E52" s="4" t="s">
        <v>221</v>
      </c>
      <c r="F52" s="4" t="s">
        <v>225</v>
      </c>
    </row>
    <row r="53" spans="1:6" x14ac:dyDescent="0.15">
      <c r="B53" s="4" t="s">
        <v>222</v>
      </c>
      <c r="C53" s="4" t="s">
        <v>209</v>
      </c>
      <c r="E53" s="4" t="s">
        <v>223</v>
      </c>
      <c r="F53" s="4" t="s">
        <v>226</v>
      </c>
    </row>
    <row r="54" spans="1:6" x14ac:dyDescent="0.15">
      <c r="B54" s="4" t="s">
        <v>212</v>
      </c>
      <c r="C54" s="4" t="s">
        <v>210</v>
      </c>
      <c r="E54" s="4" t="s">
        <v>213</v>
      </c>
      <c r="F54" s="4" t="s">
        <v>218</v>
      </c>
    </row>
    <row r="55" spans="1:6" x14ac:dyDescent="0.15">
      <c r="B55" s="4" t="s">
        <v>208</v>
      </c>
      <c r="C55" s="4" t="s">
        <v>211</v>
      </c>
      <c r="E55" s="4" t="s">
        <v>214</v>
      </c>
      <c r="F55" s="4" t="s">
        <v>219</v>
      </c>
    </row>
    <row r="57" spans="1:6" x14ac:dyDescent="0.15">
      <c r="B57" s="4" t="s">
        <v>160</v>
      </c>
      <c r="C57" s="4" t="s">
        <v>209</v>
      </c>
      <c r="E57" s="4" t="s">
        <v>215</v>
      </c>
      <c r="F57" s="4" t="s">
        <v>216</v>
      </c>
    </row>
    <row r="58" spans="1:6" x14ac:dyDescent="0.15">
      <c r="B58" s="4" t="s">
        <v>162</v>
      </c>
      <c r="C58" s="4" t="s">
        <v>209</v>
      </c>
      <c r="E58" s="4" t="s">
        <v>215</v>
      </c>
      <c r="F58" s="4" t="s">
        <v>217</v>
      </c>
    </row>
    <row r="60" spans="1:6" s="9" customFormat="1" ht="14.25" x14ac:dyDescent="0.2">
      <c r="A60" t="s">
        <v>235</v>
      </c>
      <c r="B60" s="4" t="s">
        <v>227</v>
      </c>
      <c r="C60"/>
      <c r="D60"/>
    </row>
    <row r="61" spans="1:6" s="9" customFormat="1" ht="14.25" x14ac:dyDescent="0.2">
      <c r="A61" t="s">
        <v>45</v>
      </c>
      <c r="B61" s="10" t="s">
        <v>119</v>
      </c>
      <c r="C61" s="10" t="s">
        <v>228</v>
      </c>
      <c r="D61" s="10" t="s">
        <v>51</v>
      </c>
      <c r="E61" s="10" t="s">
        <v>231</v>
      </c>
      <c r="F61" s="10" t="s">
        <v>232</v>
      </c>
    </row>
    <row r="62" spans="1:6" s="9" customFormat="1" ht="14.25" x14ac:dyDescent="0.2">
      <c r="A62"/>
      <c r="B62" s="11" t="s">
        <v>71</v>
      </c>
      <c r="C62" s="11" t="s">
        <v>71</v>
      </c>
      <c r="D62" s="11" t="s">
        <v>72</v>
      </c>
      <c r="E62" s="11" t="s">
        <v>72</v>
      </c>
      <c r="F62" s="11" t="s">
        <v>72</v>
      </c>
    </row>
    <row r="63" spans="1:6" s="9" customFormat="1" ht="14.25" x14ac:dyDescent="0.2">
      <c r="A63"/>
      <c r="B63" s="13" t="s">
        <v>75</v>
      </c>
      <c r="C63" s="13" t="s">
        <v>75</v>
      </c>
      <c r="D63" s="13" t="s">
        <v>72</v>
      </c>
      <c r="E63" s="13" t="s">
        <v>72</v>
      </c>
      <c r="F63" s="13" t="s">
        <v>72</v>
      </c>
    </row>
    <row r="64" spans="1:6" s="9" customFormat="1" ht="14.25" x14ac:dyDescent="0.2">
      <c r="A64"/>
      <c r="B64" s="11" t="s">
        <v>123</v>
      </c>
      <c r="C64" s="11" t="s">
        <v>229</v>
      </c>
      <c r="D64" s="11" t="s">
        <v>230</v>
      </c>
      <c r="E64" s="11" t="s">
        <v>233</v>
      </c>
      <c r="F64" s="11" t="s">
        <v>234</v>
      </c>
    </row>
    <row r="65" spans="1:33" s="9" customFormat="1" ht="14.25" x14ac:dyDescent="0.2">
      <c r="A65"/>
      <c r="B65" s="13" t="s">
        <v>105</v>
      </c>
      <c r="C65" s="13"/>
      <c r="D65" s="13"/>
      <c r="E65" s="13"/>
      <c r="F65" s="13"/>
    </row>
    <row r="66" spans="1:33" x14ac:dyDescent="0.15">
      <c r="B66" s="4" t="s">
        <v>116</v>
      </c>
      <c r="C66" s="4" t="s">
        <v>112</v>
      </c>
      <c r="D66" s="4" t="s">
        <v>238</v>
      </c>
    </row>
    <row r="67" spans="1:33" x14ac:dyDescent="0.15">
      <c r="B67" s="4" t="s">
        <v>246</v>
      </c>
      <c r="D67" s="4" t="s">
        <v>240</v>
      </c>
    </row>
    <row r="68" spans="1:33" x14ac:dyDescent="0.15">
      <c r="B68" s="4" t="s">
        <v>247</v>
      </c>
      <c r="D68" s="4" t="s">
        <v>240</v>
      </c>
    </row>
    <row r="69" spans="1:33" x14ac:dyDescent="0.15">
      <c r="B69" s="4" t="s">
        <v>248</v>
      </c>
      <c r="D69" s="4" t="s">
        <v>240</v>
      </c>
    </row>
    <row r="71" spans="1:33" customFormat="1" ht="14.25" x14ac:dyDescent="0.2">
      <c r="A71" s="21" t="s">
        <v>250</v>
      </c>
      <c r="B71" s="4" t="s">
        <v>227</v>
      </c>
      <c r="J71" s="22"/>
      <c r="U71" s="22"/>
    </row>
    <row r="72" spans="1:33" customFormat="1" ht="14.25" x14ac:dyDescent="0.2">
      <c r="A72" t="s">
        <v>45</v>
      </c>
      <c r="B72" s="10" t="s">
        <v>119</v>
      </c>
      <c r="C72" s="10" t="s">
        <v>251</v>
      </c>
      <c r="D72" s="10" t="s">
        <v>252</v>
      </c>
      <c r="E72" s="10" t="s">
        <v>253</v>
      </c>
      <c r="F72" s="10" t="s">
        <v>254</v>
      </c>
      <c r="G72" s="10" t="s">
        <v>255</v>
      </c>
      <c r="H72" s="10" t="s">
        <v>256</v>
      </c>
      <c r="I72" s="10" t="s">
        <v>257</v>
      </c>
      <c r="J72" s="10" t="s">
        <v>258</v>
      </c>
      <c r="K72" s="10" t="s">
        <v>259</v>
      </c>
      <c r="L72" s="10" t="s">
        <v>260</v>
      </c>
      <c r="M72" s="10" t="s">
        <v>261</v>
      </c>
      <c r="N72" s="10" t="s">
        <v>262</v>
      </c>
      <c r="O72" s="10" t="s">
        <v>263</v>
      </c>
      <c r="P72" s="10" t="s">
        <v>51</v>
      </c>
      <c r="Q72" s="10" t="s">
        <v>264</v>
      </c>
      <c r="R72" s="10" t="s">
        <v>51</v>
      </c>
      <c r="S72" s="10" t="s">
        <v>265</v>
      </c>
      <c r="T72" s="10" t="s">
        <v>266</v>
      </c>
      <c r="U72" s="10" t="s">
        <v>267</v>
      </c>
      <c r="V72" s="10" t="s">
        <v>268</v>
      </c>
      <c r="W72" s="10" t="s">
        <v>269</v>
      </c>
      <c r="X72" s="10" t="s">
        <v>270</v>
      </c>
      <c r="Y72" s="10" t="s">
        <v>271</v>
      </c>
      <c r="Z72" s="10" t="s">
        <v>272</v>
      </c>
      <c r="AA72" s="10" t="s">
        <v>273</v>
      </c>
      <c r="AB72" s="10" t="s">
        <v>274</v>
      </c>
      <c r="AC72" s="10" t="s">
        <v>275</v>
      </c>
      <c r="AD72" s="10" t="s">
        <v>276</v>
      </c>
      <c r="AE72" s="10" t="s">
        <v>277</v>
      </c>
      <c r="AF72" s="10" t="s">
        <v>278</v>
      </c>
      <c r="AG72" s="10" t="s">
        <v>279</v>
      </c>
    </row>
    <row r="73" spans="1:33" customFormat="1" ht="14.25" x14ac:dyDescent="0.2">
      <c r="B73" s="11" t="s">
        <v>70</v>
      </c>
      <c r="C73" s="11" t="s">
        <v>71</v>
      </c>
      <c r="D73" s="11" t="s">
        <v>280</v>
      </c>
      <c r="E73" s="11" t="s">
        <v>71</v>
      </c>
      <c r="F73" s="11" t="s">
        <v>70</v>
      </c>
      <c r="G73" s="11" t="s">
        <v>70</v>
      </c>
      <c r="H73" s="11" t="s">
        <v>70</v>
      </c>
      <c r="I73" s="11" t="s">
        <v>70</v>
      </c>
      <c r="J73" s="11" t="s">
        <v>70</v>
      </c>
      <c r="K73" s="11" t="s">
        <v>70</v>
      </c>
      <c r="L73" s="11" t="s">
        <v>71</v>
      </c>
      <c r="M73" s="11" t="s">
        <v>71</v>
      </c>
      <c r="N73" s="11" t="s">
        <v>70</v>
      </c>
      <c r="O73" s="11" t="s">
        <v>71</v>
      </c>
      <c r="P73" s="11" t="s">
        <v>72</v>
      </c>
      <c r="Q73" s="11" t="s">
        <v>71</v>
      </c>
      <c r="R73" s="11" t="s">
        <v>72</v>
      </c>
      <c r="S73" s="11" t="s">
        <v>71</v>
      </c>
      <c r="T73" s="11" t="s">
        <v>70</v>
      </c>
      <c r="U73" s="11" t="s">
        <v>70</v>
      </c>
      <c r="V73" s="11" t="s">
        <v>70</v>
      </c>
      <c r="W73" s="11" t="s">
        <v>71</v>
      </c>
      <c r="X73" s="11" t="s">
        <v>71</v>
      </c>
      <c r="Y73" s="11" t="s">
        <v>70</v>
      </c>
      <c r="Z73" s="11" t="s">
        <v>71</v>
      </c>
      <c r="AA73" s="11" t="s">
        <v>71</v>
      </c>
      <c r="AB73" s="11" t="s">
        <v>70</v>
      </c>
      <c r="AC73" s="11" t="s">
        <v>71</v>
      </c>
      <c r="AD73" s="11" t="s">
        <v>70</v>
      </c>
      <c r="AE73" s="11" t="s">
        <v>281</v>
      </c>
      <c r="AF73" s="11" t="s">
        <v>70</v>
      </c>
      <c r="AG73" s="11" t="s">
        <v>70</v>
      </c>
    </row>
    <row r="74" spans="1:33" customFormat="1" ht="14.25" x14ac:dyDescent="0.2">
      <c r="B74" s="13" t="s">
        <v>75</v>
      </c>
      <c r="C74" s="13" t="s">
        <v>75</v>
      </c>
      <c r="D74" s="13" t="s">
        <v>139</v>
      </c>
      <c r="E74" s="13" t="s">
        <v>75</v>
      </c>
      <c r="F74" s="13" t="s">
        <v>75</v>
      </c>
      <c r="G74" s="13" t="s">
        <v>77</v>
      </c>
      <c r="H74" s="13" t="s">
        <v>78</v>
      </c>
      <c r="I74" s="13" t="s">
        <v>78</v>
      </c>
      <c r="J74" s="13" t="s">
        <v>78</v>
      </c>
      <c r="K74" s="13" t="s">
        <v>78</v>
      </c>
      <c r="L74" s="13" t="s">
        <v>78</v>
      </c>
      <c r="M74" s="13" t="s">
        <v>78</v>
      </c>
      <c r="N74" s="13" t="s">
        <v>78</v>
      </c>
      <c r="O74" s="13" t="s">
        <v>75</v>
      </c>
      <c r="P74" s="13" t="s">
        <v>72</v>
      </c>
      <c r="Q74" s="13" t="s">
        <v>75</v>
      </c>
      <c r="R74" s="13" t="s">
        <v>72</v>
      </c>
      <c r="S74" s="13" t="s">
        <v>75</v>
      </c>
      <c r="T74" s="13" t="s">
        <v>78</v>
      </c>
      <c r="U74" s="13" t="s">
        <v>282</v>
      </c>
      <c r="V74" s="13" t="s">
        <v>282</v>
      </c>
      <c r="W74" s="13" t="s">
        <v>75</v>
      </c>
      <c r="X74" s="13" t="s">
        <v>78</v>
      </c>
      <c r="Y74" s="13" t="s">
        <v>78</v>
      </c>
      <c r="Z74" s="13" t="s">
        <v>75</v>
      </c>
      <c r="AA74" s="13" t="s">
        <v>78</v>
      </c>
      <c r="AB74" s="13" t="s">
        <v>78</v>
      </c>
      <c r="AC74" s="13" t="s">
        <v>78</v>
      </c>
      <c r="AD74" s="13" t="s">
        <v>283</v>
      </c>
      <c r="AE74" s="13" t="s">
        <v>284</v>
      </c>
      <c r="AF74" s="13" t="s">
        <v>284</v>
      </c>
      <c r="AG74" s="13" t="s">
        <v>78</v>
      </c>
    </row>
    <row r="75" spans="1:33" customFormat="1" ht="14.25" x14ac:dyDescent="0.2">
      <c r="B75" s="11" t="s">
        <v>123</v>
      </c>
      <c r="C75" s="11" t="s">
        <v>285</v>
      </c>
      <c r="D75" s="11" t="s">
        <v>286</v>
      </c>
      <c r="E75" s="11" t="s">
        <v>287</v>
      </c>
      <c r="F75" s="11" t="s">
        <v>288</v>
      </c>
      <c r="G75" s="11" t="s">
        <v>289</v>
      </c>
      <c r="H75" s="11" t="s">
        <v>290</v>
      </c>
      <c r="I75" s="11" t="s">
        <v>291</v>
      </c>
      <c r="J75" s="11" t="s">
        <v>292</v>
      </c>
      <c r="K75" s="11" t="s">
        <v>293</v>
      </c>
      <c r="L75" s="11" t="s">
        <v>294</v>
      </c>
      <c r="M75" s="11" t="s">
        <v>295</v>
      </c>
      <c r="N75" s="11" t="s">
        <v>296</v>
      </c>
      <c r="O75" s="11" t="s">
        <v>297</v>
      </c>
      <c r="P75" s="11" t="s">
        <v>298</v>
      </c>
      <c r="Q75" s="11" t="s">
        <v>299</v>
      </c>
      <c r="R75" s="11" t="s">
        <v>300</v>
      </c>
      <c r="S75" s="11" t="s">
        <v>301</v>
      </c>
      <c r="T75" s="11" t="s">
        <v>302</v>
      </c>
      <c r="U75" s="11" t="s">
        <v>173</v>
      </c>
      <c r="V75" s="11" t="s">
        <v>303</v>
      </c>
      <c r="W75" s="11" t="s">
        <v>304</v>
      </c>
      <c r="X75" s="11" t="s">
        <v>305</v>
      </c>
      <c r="Y75" s="11" t="s">
        <v>306</v>
      </c>
      <c r="Z75" s="11" t="s">
        <v>307</v>
      </c>
      <c r="AA75" s="11" t="s">
        <v>308</v>
      </c>
      <c r="AB75" s="11" t="s">
        <v>309</v>
      </c>
      <c r="AC75" s="11" t="s">
        <v>310</v>
      </c>
      <c r="AD75" s="11" t="s">
        <v>311</v>
      </c>
      <c r="AE75" s="11" t="s">
        <v>312</v>
      </c>
      <c r="AF75" s="11" t="s">
        <v>313</v>
      </c>
      <c r="AG75" s="11" t="s">
        <v>314</v>
      </c>
    </row>
    <row r="76" spans="1:33" customFormat="1" ht="14.25" x14ac:dyDescent="0.2">
      <c r="B76" s="13" t="s">
        <v>105</v>
      </c>
      <c r="C76" s="13" t="s">
        <v>315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 t="s">
        <v>315</v>
      </c>
      <c r="P76" s="13"/>
      <c r="Q76" s="13" t="s">
        <v>315</v>
      </c>
      <c r="R76" s="13"/>
      <c r="S76" s="13"/>
      <c r="T76" s="13"/>
      <c r="U76" s="13" t="s">
        <v>316</v>
      </c>
      <c r="V76" s="13" t="s">
        <v>317</v>
      </c>
      <c r="W76" s="13" t="s">
        <v>315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 t="s">
        <v>318</v>
      </c>
    </row>
    <row r="77" spans="1:33" x14ac:dyDescent="0.15">
      <c r="B77" s="4" t="s">
        <v>319</v>
      </c>
      <c r="C77" s="4" t="s">
        <v>320</v>
      </c>
      <c r="D77" s="4" t="s">
        <v>10</v>
      </c>
      <c r="E77" s="4" t="s">
        <v>321</v>
      </c>
      <c r="F77" s="4" t="s">
        <v>322</v>
      </c>
      <c r="H77" s="4">
        <v>1</v>
      </c>
      <c r="I77" s="4">
        <v>-1</v>
      </c>
      <c r="J77" s="4">
        <v>0</v>
      </c>
      <c r="K77" s="4">
        <v>1</v>
      </c>
      <c r="L77" s="4">
        <v>0</v>
      </c>
      <c r="N77" s="4">
        <v>648861</v>
      </c>
      <c r="T77" s="4">
        <v>-1</v>
      </c>
      <c r="U77" s="4" t="s">
        <v>323</v>
      </c>
      <c r="V77" s="4" t="s">
        <v>323</v>
      </c>
      <c r="X77" s="4">
        <v>0</v>
      </c>
      <c r="Y77" s="4">
        <v>999999</v>
      </c>
      <c r="AA77" s="4">
        <v>0</v>
      </c>
      <c r="AB77" s="4">
        <v>1</v>
      </c>
    </row>
    <row r="79" spans="1:33" s="9" customFormat="1" ht="14.25" x14ac:dyDescent="0.15">
      <c r="A79" s="16" t="s">
        <v>324</v>
      </c>
      <c r="B79" s="15" t="s">
        <v>325</v>
      </c>
      <c r="C79" s="16"/>
      <c r="D79" s="16"/>
      <c r="E79" s="16"/>
      <c r="F79" s="16"/>
    </row>
    <row r="80" spans="1:33" s="9" customFormat="1" ht="14.25" x14ac:dyDescent="0.15">
      <c r="A80" s="16" t="s">
        <v>45</v>
      </c>
      <c r="B80" s="17" t="s">
        <v>119</v>
      </c>
      <c r="C80" s="17" t="s">
        <v>198</v>
      </c>
      <c r="D80" s="17" t="s">
        <v>199</v>
      </c>
      <c r="E80" s="17" t="s">
        <v>200</v>
      </c>
      <c r="F80" s="17" t="s">
        <v>51</v>
      </c>
    </row>
    <row r="81" spans="1:6" s="9" customFormat="1" ht="14.25" x14ac:dyDescent="0.15">
      <c r="A81" s="16"/>
      <c r="B81" s="19" t="s">
        <v>70</v>
      </c>
      <c r="C81" s="19" t="s">
        <v>70</v>
      </c>
      <c r="D81" s="19" t="s">
        <v>70</v>
      </c>
      <c r="E81" s="19" t="s">
        <v>70</v>
      </c>
      <c r="F81" s="19" t="s">
        <v>72</v>
      </c>
    </row>
    <row r="82" spans="1:6" s="9" customFormat="1" ht="14.25" x14ac:dyDescent="0.15">
      <c r="A82" s="16"/>
      <c r="B82" s="20" t="s">
        <v>75</v>
      </c>
      <c r="C82" s="20" t="s">
        <v>75</v>
      </c>
      <c r="D82" s="20" t="s">
        <v>77</v>
      </c>
      <c r="E82" s="20" t="s">
        <v>132</v>
      </c>
      <c r="F82" s="20" t="s">
        <v>72</v>
      </c>
    </row>
    <row r="83" spans="1:6" s="9" customFormat="1" ht="14.25" x14ac:dyDescent="0.15">
      <c r="A83" s="16"/>
      <c r="B83" s="19" t="s">
        <v>123</v>
      </c>
      <c r="C83" s="19" t="s">
        <v>202</v>
      </c>
      <c r="D83" s="19" t="s">
        <v>203</v>
      </c>
      <c r="E83" s="19" t="s">
        <v>204</v>
      </c>
      <c r="F83" s="19" t="s">
        <v>205</v>
      </c>
    </row>
    <row r="84" spans="1:6" s="9" customFormat="1" ht="14.25" x14ac:dyDescent="0.15">
      <c r="A84" s="16"/>
      <c r="B84" s="20" t="s">
        <v>105</v>
      </c>
      <c r="C84" s="20" t="s">
        <v>326</v>
      </c>
      <c r="D84" s="20"/>
      <c r="E84" s="20" t="s">
        <v>207</v>
      </c>
      <c r="F84" s="20"/>
    </row>
    <row r="85" spans="1:6" x14ac:dyDescent="0.15">
      <c r="B85" s="4" t="s">
        <v>327</v>
      </c>
      <c r="C85" s="4" t="s">
        <v>209</v>
      </c>
      <c r="E85" s="4" t="s">
        <v>337</v>
      </c>
    </row>
    <row r="86" spans="1:6" x14ac:dyDescent="0.15">
      <c r="B86" s="4" t="s">
        <v>328</v>
      </c>
      <c r="C86" s="4" t="s">
        <v>209</v>
      </c>
      <c r="E86" s="4" t="s">
        <v>338</v>
      </c>
    </row>
    <row r="87" spans="1:6" x14ac:dyDescent="0.15">
      <c r="B87" s="4" t="s">
        <v>329</v>
      </c>
      <c r="C87" s="4" t="s">
        <v>209</v>
      </c>
      <c r="E87" s="4" t="s">
        <v>336</v>
      </c>
    </row>
    <row r="88" spans="1:6" x14ac:dyDescent="0.15">
      <c r="B88" s="4" t="s">
        <v>330</v>
      </c>
      <c r="C88" s="4" t="s">
        <v>209</v>
      </c>
      <c r="E88" s="4" t="s">
        <v>335</v>
      </c>
    </row>
    <row r="89" spans="1:6" x14ac:dyDescent="0.15">
      <c r="B89" s="4" t="s">
        <v>331</v>
      </c>
      <c r="C89" s="4" t="s">
        <v>209</v>
      </c>
      <c r="E89" s="4" t="s">
        <v>334</v>
      </c>
    </row>
    <row r="90" spans="1:6" x14ac:dyDescent="0.15">
      <c r="B90" s="4" t="s">
        <v>332</v>
      </c>
      <c r="C90" s="4" t="s">
        <v>209</v>
      </c>
      <c r="E90" s="4" t="s">
        <v>333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审判之路</vt:lpstr>
      <vt:lpstr>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dpstorm</dc:creator>
  <cp:lastModifiedBy>徐宇斌</cp:lastModifiedBy>
  <dcterms:created xsi:type="dcterms:W3CDTF">2015-06-05T18:19:34Z</dcterms:created>
  <dcterms:modified xsi:type="dcterms:W3CDTF">2022-01-18T14:41:42Z</dcterms:modified>
</cp:coreProperties>
</file>