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吸血鬼\系统\玩法向系统\Roguelike玩法\"/>
    </mc:Choice>
  </mc:AlternateContent>
  <xr:revisionPtr revIDLastSave="0" documentId="13_ncr:1_{ECFED372-3CFF-4883-A4D8-656E75C8937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GL事件设定-修改后" sheetId="5" r:id="rId1"/>
    <sheet name="$RGL事件设定（废弃）" sheetId="3" r:id="rId2"/>
    <sheet name="$随机事件类型参考" sheetId="4" r:id="rId3"/>
    <sheet name="$梦境-幻境回廊设定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3" i="3" l="1"/>
  <c r="K93" i="3"/>
  <c r="E88" i="3"/>
  <c r="C13" i="3"/>
  <c r="C9" i="3"/>
  <c r="C8" i="3"/>
  <c r="L6" i="1"/>
  <c r="L7" i="1"/>
  <c r="L5" i="1"/>
  <c r="F8" i="1"/>
  <c r="G8" i="1"/>
  <c r="E8" i="1"/>
  <c r="E89" i="3" l="1"/>
</calcChain>
</file>

<file path=xl/sharedStrings.xml><?xml version="1.0" encoding="utf-8"?>
<sst xmlns="http://schemas.openxmlformats.org/spreadsheetml/2006/main" count="608" uniqueCount="323">
  <si>
    <t>选增援角色</t>
    <phoneticPr fontId="1" type="noConversion"/>
  </si>
  <si>
    <t>选BUFF</t>
    <phoneticPr fontId="1" type="noConversion"/>
  </si>
  <si>
    <t>战后</t>
    <phoneticPr fontId="1" type="noConversion"/>
  </si>
  <si>
    <t>1次</t>
    <phoneticPr fontId="1" type="noConversion"/>
  </si>
  <si>
    <t>3次</t>
    <phoneticPr fontId="1" type="noConversion"/>
  </si>
  <si>
    <t>SSR</t>
    <phoneticPr fontId="1" type="noConversion"/>
  </si>
  <si>
    <t>SR</t>
    <phoneticPr fontId="1" type="noConversion"/>
  </si>
  <si>
    <t>R</t>
    <phoneticPr fontId="1" type="noConversion"/>
  </si>
  <si>
    <t>复活次数</t>
    <phoneticPr fontId="1" type="noConversion"/>
  </si>
  <si>
    <t>第1轮权重</t>
    <phoneticPr fontId="1" type="noConversion"/>
  </si>
  <si>
    <t>第2轮权重</t>
    <phoneticPr fontId="1" type="noConversion"/>
  </si>
  <si>
    <t>第3轮权重</t>
    <phoneticPr fontId="1" type="noConversion"/>
  </si>
  <si>
    <t>敌人配置</t>
    <phoneticPr fontId="1" type="noConversion"/>
  </si>
  <si>
    <t>每关配6套敌人阵容进行随机</t>
    <phoneticPr fontId="1" type="noConversion"/>
  </si>
  <si>
    <t>每套阵容基础战力一致，BOSS攻防血一致，小怪攻防血根据关卡体感微调</t>
    <phoneticPr fontId="1" type="noConversion"/>
  </si>
  <si>
    <t>配每个buff每关的出现权重纯随机</t>
    <phoneticPr fontId="1" type="noConversion"/>
  </si>
  <si>
    <t>奖励</t>
    <phoneticPr fontId="1" type="noConversion"/>
  </si>
  <si>
    <t>结算奖励</t>
    <phoneticPr fontId="1" type="noConversion"/>
  </si>
  <si>
    <t>每关奖励</t>
    <phoneticPr fontId="1" type="noConversion"/>
  </si>
  <si>
    <t>8关</t>
    <phoneticPr fontId="1" type="noConversion"/>
  </si>
  <si>
    <t>期望出卡数</t>
    <phoneticPr fontId="1" type="noConversion"/>
  </si>
  <si>
    <t>层数</t>
    <phoneticPr fontId="1" type="noConversion"/>
  </si>
  <si>
    <t>每层最少战斗数量</t>
    <phoneticPr fontId="1" type="noConversion"/>
  </si>
  <si>
    <t>每层最多战斗数量</t>
    <phoneticPr fontId="1" type="noConversion"/>
  </si>
  <si>
    <t>第一层</t>
    <phoneticPr fontId="1" type="noConversion"/>
  </si>
  <si>
    <t>第1关</t>
    <phoneticPr fontId="1" type="noConversion"/>
  </si>
  <si>
    <t>BUFF</t>
    <phoneticPr fontId="1" type="noConversion"/>
  </si>
  <si>
    <t>折扣商店</t>
    <phoneticPr fontId="1" type="noConversion"/>
  </si>
  <si>
    <t>增援角色</t>
    <phoneticPr fontId="1" type="noConversion"/>
  </si>
  <si>
    <t>复活</t>
    <phoneticPr fontId="1" type="noConversion"/>
  </si>
  <si>
    <t>每层数量</t>
    <phoneticPr fontId="1" type="noConversion"/>
  </si>
  <si>
    <t>1.增援角色不固定，有可能出现过少的情况，不能突出合成玩法</t>
    <phoneticPr fontId="1" type="noConversion"/>
  </si>
  <si>
    <t>回血</t>
    <phoneticPr fontId="1" type="noConversion"/>
  </si>
  <si>
    <t>获得BUFF</t>
    <phoneticPr fontId="1" type="noConversion"/>
  </si>
  <si>
    <t>升级BUFF</t>
    <phoneticPr fontId="1" type="noConversion"/>
  </si>
  <si>
    <t>选项1</t>
    <phoneticPr fontId="1" type="noConversion"/>
  </si>
  <si>
    <t>选项2</t>
    <phoneticPr fontId="1" type="noConversion"/>
  </si>
  <si>
    <t>选项3</t>
    <phoneticPr fontId="1" type="noConversion"/>
  </si>
  <si>
    <t>选项4</t>
    <phoneticPr fontId="1" type="noConversion"/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</si>
  <si>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</si>
  <si>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</si>
  <si>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</si>
  <si>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</si>
  <si>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</si>
  <si>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</si>
  <si>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</si>
  <si>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</si>
  <si>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BOSS</t>
    <phoneticPr fontId="1" type="noConversion"/>
  </si>
  <si>
    <t>第二层</t>
    <phoneticPr fontId="1" type="noConversion"/>
  </si>
  <si>
    <t>普通战斗</t>
    <phoneticPr fontId="1" type="noConversion"/>
  </si>
  <si>
    <t>精英战斗</t>
    <phoneticPr fontId="1" type="noConversion"/>
  </si>
  <si>
    <t>每局战斗平均时长（秒）</t>
    <phoneticPr fontId="1" type="noConversion"/>
  </si>
  <si>
    <t>回复</t>
    <phoneticPr fontId="1" type="noConversion"/>
  </si>
  <si>
    <t>固定战斗</t>
    <phoneticPr fontId="1" type="noConversion"/>
  </si>
  <si>
    <t>每层事件</t>
    <phoneticPr fontId="1" type="noConversion"/>
  </si>
  <si>
    <t>可选战斗</t>
    <phoneticPr fontId="1" type="noConversion"/>
  </si>
  <si>
    <t>梦境-幻境回廊</t>
    <phoneticPr fontId="1" type="noConversion"/>
  </si>
  <si>
    <t>通用型，区分单体/全体</t>
    <phoneticPr fontId="1" type="noConversion"/>
  </si>
  <si>
    <t>AFK-异界迷宫</t>
    <phoneticPr fontId="1" type="noConversion"/>
  </si>
  <si>
    <t>小浣熊-魔星释厄传</t>
    <phoneticPr fontId="1" type="noConversion"/>
  </si>
  <si>
    <t>选战斗BUFF</t>
    <phoneticPr fontId="1" type="noConversion"/>
  </si>
  <si>
    <t>买战斗BUFF</t>
    <phoneticPr fontId="1" type="noConversion"/>
  </si>
  <si>
    <t>升级战斗BUFF</t>
    <phoneticPr fontId="1" type="noConversion"/>
  </si>
  <si>
    <t>强化随机事件效果</t>
    <phoneticPr fontId="1" type="noConversion"/>
  </si>
  <si>
    <t>如：获得BUFF时有概率自动升一级</t>
    <phoneticPr fontId="1" type="noConversion"/>
  </si>
  <si>
    <t>答题</t>
    <phoneticPr fontId="1" type="noConversion"/>
  </si>
  <si>
    <t>获得玩法货币</t>
    <phoneticPr fontId="1" type="noConversion"/>
  </si>
  <si>
    <t>用玩法货币买稀有度高的BUFF</t>
    <phoneticPr fontId="1" type="noConversion"/>
  </si>
  <si>
    <t>加每层可选数</t>
    <phoneticPr fontId="1" type="noConversion"/>
  </si>
  <si>
    <t>最高三级</t>
    <phoneticPr fontId="1" type="noConversion"/>
  </si>
  <si>
    <t>分稀有度，通用，分控制、进攻、防御、恢复</t>
    <phoneticPr fontId="1" type="noConversion"/>
  </si>
  <si>
    <t>（战斗后选BUFF）</t>
    <phoneticPr fontId="1" type="noConversion"/>
  </si>
  <si>
    <t>战斗=变强</t>
    <phoneticPr fontId="1" type="noConversion"/>
  </si>
  <si>
    <t>3*10</t>
    <phoneticPr fontId="1" type="noConversion"/>
  </si>
  <si>
    <t>1*12</t>
    <phoneticPr fontId="1" type="noConversion"/>
  </si>
  <si>
    <t>战双-宣叙妄响</t>
    <phoneticPr fontId="1" type="noConversion"/>
  </si>
  <si>
    <t>强化BUFF</t>
    <phoneticPr fontId="1" type="noConversion"/>
  </si>
  <si>
    <t>强化一个流派的BUFF</t>
    <phoneticPr fontId="1" type="noConversion"/>
  </si>
  <si>
    <t>按技能类型分流派（聚怪、群体/单体，持续/单次伤害，伤害范围大小、伤害高低）</t>
    <phoneticPr fontId="1" type="noConversion"/>
  </si>
  <si>
    <t>流派内部按攻击类型区分（普攻、技能、必杀、超算空间）</t>
    <phoneticPr fontId="1" type="noConversion"/>
  </si>
  <si>
    <t>特殊事件</t>
    <phoneticPr fontId="1" type="noConversion"/>
  </si>
  <si>
    <t>3.总时长可能太长</t>
    <phoneticPr fontId="1" type="noConversion"/>
  </si>
  <si>
    <t>BUFF商店</t>
    <phoneticPr fontId="1" type="noConversion"/>
  </si>
  <si>
    <t>位置逻辑</t>
    <phoneticPr fontId="1" type="noConversion"/>
  </si>
  <si>
    <t>每层关数</t>
    <phoneticPr fontId="1" type="noConversion"/>
  </si>
  <si>
    <t>通用BUFF</t>
    <phoneticPr fontId="1" type="noConversion"/>
  </si>
  <si>
    <t>随机</t>
    <phoneticPr fontId="1" type="noConversion"/>
  </si>
  <si>
    <t>敌方DEBUFF</t>
    <phoneticPr fontId="1" type="noConversion"/>
  </si>
  <si>
    <t>道具</t>
    <phoneticPr fontId="1" type="noConversion"/>
  </si>
  <si>
    <t>相当于固定使用次数的高效益BUFF</t>
    <phoneticPr fontId="1" type="noConversion"/>
  </si>
  <si>
    <t>阵营限定型BUFF</t>
    <phoneticPr fontId="1" type="noConversion"/>
  </si>
  <si>
    <t>随机BUFF事件</t>
    <phoneticPr fontId="1" type="noConversion"/>
  </si>
  <si>
    <t>2次获得BUFF机会后1次升级BUFF机会</t>
    <phoneticPr fontId="1" type="noConversion"/>
  </si>
  <si>
    <t>在BOSS关出现比较好</t>
    <phoneticPr fontId="1" type="noConversion"/>
  </si>
  <si>
    <t>设定说明</t>
    <phoneticPr fontId="1" type="noConversion"/>
  </si>
  <si>
    <t>每层最后一关</t>
    <phoneticPr fontId="1" type="noConversion"/>
  </si>
  <si>
    <t>该层只有战斗可选</t>
    <phoneticPr fontId="1" type="noConversion"/>
  </si>
  <si>
    <t>给敌方的减益效果</t>
    <phoneticPr fontId="1" type="noConversion"/>
  </si>
  <si>
    <t>效果收益比通用BUFF要高</t>
    <phoneticPr fontId="1" type="noConversion"/>
  </si>
  <si>
    <t>提升BUFF效果数值</t>
    <phoneticPr fontId="1" type="noConversion"/>
  </si>
  <si>
    <t>可以通过玩法货币购买已经升级过的BUFF</t>
    <phoneticPr fontId="1" type="noConversion"/>
  </si>
  <si>
    <t>可以用钻石购买折扣后装备、玩法内复活道具</t>
    <phoneticPr fontId="1" type="noConversion"/>
  </si>
  <si>
    <t>可选增援角色，必定是当前阵容中的角色</t>
    <phoneticPr fontId="1" type="noConversion"/>
  </si>
  <si>
    <t>位置固定</t>
    <phoneticPr fontId="1" type="noConversion"/>
  </si>
  <si>
    <t>每层不同
第一层：各种资源三选一
第二层：随机升1级3个现有BUFF/升1级接下来获得的4个BUFF
第三层：复活道具/提升伤害</t>
    <phoneticPr fontId="1" type="noConversion"/>
  </si>
  <si>
    <t>事件分布示意图及事件说明</t>
    <phoneticPr fontId="1" type="noConversion"/>
  </si>
  <si>
    <t>第三层（普通难度）</t>
    <phoneticPr fontId="1" type="noConversion"/>
  </si>
  <si>
    <t>第三层（困难难度）</t>
    <phoneticPr fontId="1" type="noConversion"/>
  </si>
  <si>
    <t>固定战斗（困难）</t>
    <phoneticPr fontId="1" type="noConversion"/>
  </si>
  <si>
    <t>BOSS（困难）</t>
    <phoneticPr fontId="1" type="noConversion"/>
  </si>
  <si>
    <t>可选战斗（困难）</t>
    <phoneticPr fontId="1" type="noConversion"/>
  </si>
  <si>
    <t>每层最短战斗时长（秒）</t>
    <phoneticPr fontId="1" type="noConversion"/>
  </si>
  <si>
    <t>每层最长战斗时长（秒）</t>
    <phoneticPr fontId="1" type="noConversion"/>
  </si>
  <si>
    <t>固定战斗关选项数量</t>
    <phoneticPr fontId="1" type="noConversion"/>
  </si>
  <si>
    <t>非固定战斗关选项数量</t>
    <phoneticPr fontId="1" type="noConversion"/>
  </si>
  <si>
    <t>每层事件总数</t>
    <phoneticPr fontId="1" type="noConversion"/>
  </si>
  <si>
    <t>一层3；二三层2</t>
    <phoneticPr fontId="1" type="noConversion"/>
  </si>
  <si>
    <t>第三层难度在第3关固定战斗后选择</t>
    <phoneticPr fontId="1" type="noConversion"/>
  </si>
  <si>
    <t>非战斗可作选择数</t>
    <phoneticPr fontId="1" type="noConversion"/>
  </si>
  <si>
    <t>每次选择预估时间（秒）</t>
    <phoneticPr fontId="1" type="noConversion"/>
  </si>
  <si>
    <t>随机事件流程说明</t>
    <phoneticPr fontId="1" type="noConversion"/>
  </si>
  <si>
    <t>原设计方案的问题</t>
    <phoneticPr fontId="1" type="noConversion"/>
  </si>
  <si>
    <t>解决方案</t>
    <phoneticPr fontId="1" type="noConversion"/>
  </si>
  <si>
    <t>增援角色放到战后奖励，增援角色数量可控且有下限保障；另外更刺激玩家去战斗，战斗对于战力来看也不只是亏损</t>
    <phoneticPr fontId="1" type="noConversion"/>
  </si>
  <si>
    <t>每层最少可以选2项</t>
    <phoneticPr fontId="1" type="noConversion"/>
  </si>
  <si>
    <t>缩减每层关数到9关，削减战斗场数</t>
    <phoneticPr fontId="1" type="noConversion"/>
  </si>
  <si>
    <t>1.选牌机制，没有路线概念，前一关的选项不影响后一关</t>
    <phoneticPr fontId="1" type="noConversion"/>
  </si>
  <si>
    <t>2.除固定战斗及BOSS关，每关可选择两个选项</t>
    <phoneticPr fontId="1" type="noConversion"/>
  </si>
  <si>
    <t>3.每次战斗后可选择一名增援角色，三选一，出现SSR、SR、R的概率与战斗难度绑定，BOSS战必出SSR，精英战斗SSR出现概率高于普通战斗</t>
    <phoneticPr fontId="1" type="noConversion"/>
  </si>
  <si>
    <t>玩法基础设定</t>
    <phoneticPr fontId="1" type="noConversion"/>
  </si>
  <si>
    <t>2.当玩家只能选1个随机事件时，“战斗-奖励”和“BUFF-变强”不能同时获得，做舍弃的负面体验太强</t>
    <phoneticPr fontId="1" type="noConversion"/>
  </si>
  <si>
    <t>4.随机事件类型不足、重复率高；随机事件选择、战后选择、BOSS战后遗物选择，需要做选择处过多</t>
    <phoneticPr fontId="1" type="noConversion"/>
  </si>
  <si>
    <t>战后只用选增援角色、BOSS战后多一个遗物选择；其余（回血、复活、升级BUFF等）都放到一起选</t>
    <phoneticPr fontId="1" type="noConversion"/>
  </si>
  <si>
    <t>BOSS战遗物</t>
    <phoneticPr fontId="1" type="noConversion"/>
  </si>
  <si>
    <t>作用</t>
    <phoneticPr fontId="1" type="noConversion"/>
  </si>
  <si>
    <t>相当于一种特殊BUFF，影响战斗外的选择，但是带有一定负面效果</t>
    <phoneticPr fontId="1" type="noConversion"/>
  </si>
  <si>
    <t>案例</t>
    <phoneticPr fontId="1" type="noConversion"/>
  </si>
  <si>
    <t>正面效果</t>
    <phoneticPr fontId="1" type="noConversion"/>
  </si>
  <si>
    <t>负面效果</t>
    <phoneticPr fontId="1" type="noConversion"/>
  </si>
  <si>
    <t>保底型（无负面效果）</t>
    <phoneticPr fontId="1" type="noConversion"/>
  </si>
  <si>
    <t>影响选项</t>
    <phoneticPr fontId="1" type="noConversion"/>
  </si>
  <si>
    <t>每关能选3个选项</t>
    <phoneticPr fontId="1" type="noConversion"/>
  </si>
  <si>
    <t>复活回血/回复效果减半</t>
    <phoneticPr fontId="1" type="noConversion"/>
  </si>
  <si>
    <t>影响BUFF</t>
    <phoneticPr fontId="1" type="noConversion"/>
  </si>
  <si>
    <t>将所得BUFF全部重新随机</t>
    <phoneticPr fontId="1" type="noConversion"/>
  </si>
  <si>
    <t>随机升级其中4个新获得的BUFF</t>
    <phoneticPr fontId="1" type="noConversion"/>
  </si>
  <si>
    <t>影响折扣商店</t>
    <phoneticPr fontId="1" type="noConversion"/>
  </si>
  <si>
    <t>商店中的商品数量增加</t>
    <phoneticPr fontId="1" type="noConversion"/>
  </si>
  <si>
    <t>商品价格提升</t>
    <phoneticPr fontId="1" type="noConversion"/>
  </si>
  <si>
    <t>影响复活</t>
    <phoneticPr fontId="1" type="noConversion"/>
  </si>
  <si>
    <t>获得N个玩法货币</t>
    <phoneticPr fontId="1" type="noConversion"/>
  </si>
  <si>
    <t>获得N个复活道具</t>
    <phoneticPr fontId="1" type="noConversion"/>
  </si>
  <si>
    <t>本轮玩法中复活次数被限制为N次</t>
    <phoneticPr fontId="1" type="noConversion"/>
  </si>
  <si>
    <t>影响敌人</t>
    <phoneticPr fontId="1" type="noConversion"/>
  </si>
  <si>
    <t>BOSS战难度降低</t>
    <phoneticPr fontId="1" type="noConversion"/>
  </si>
  <si>
    <t>非BOSS战难度上升</t>
    <phoneticPr fontId="1" type="noConversion"/>
  </si>
  <si>
    <t>月圆之夜</t>
    <phoneticPr fontId="1" type="noConversion"/>
  </si>
  <si>
    <t>商人</t>
    <phoneticPr fontId="1" type="noConversion"/>
  </si>
  <si>
    <t>购买</t>
    <phoneticPr fontId="1" type="noConversion"/>
  </si>
  <si>
    <t>抽奖商人</t>
    <phoneticPr fontId="1" type="noConversion"/>
  </si>
  <si>
    <t>战斗</t>
    <phoneticPr fontId="1" type="noConversion"/>
  </si>
  <si>
    <t>战后奖励</t>
    <phoneticPr fontId="1" type="noConversion"/>
  </si>
  <si>
    <t>选牌</t>
    <phoneticPr fontId="1" type="noConversion"/>
  </si>
  <si>
    <t>金币</t>
    <phoneticPr fontId="1" type="noConversion"/>
  </si>
  <si>
    <t>经验</t>
    <phoneticPr fontId="1" type="noConversion"/>
  </si>
  <si>
    <t>升级</t>
    <phoneticPr fontId="1" type="noConversion"/>
  </si>
  <si>
    <t>升级奖励</t>
    <phoneticPr fontId="1" type="noConversion"/>
  </si>
  <si>
    <t>加生命值上限、加行动力（二选一）</t>
    <phoneticPr fontId="1" type="noConversion"/>
  </si>
  <si>
    <t>加装备格子</t>
    <phoneticPr fontId="1" type="noConversion"/>
  </si>
  <si>
    <t>升级技能</t>
    <phoneticPr fontId="1" type="noConversion"/>
  </si>
  <si>
    <t>铁匠铺</t>
    <phoneticPr fontId="1" type="noConversion"/>
  </si>
  <si>
    <t>升级卡牌</t>
    <phoneticPr fontId="1" type="noConversion"/>
  </si>
  <si>
    <t>宝箱</t>
    <phoneticPr fontId="1" type="noConversion"/>
  </si>
  <si>
    <t>普通宝箱</t>
    <phoneticPr fontId="1" type="noConversion"/>
  </si>
  <si>
    <t>给一张牌</t>
    <phoneticPr fontId="1" type="noConversion"/>
  </si>
  <si>
    <t>贪婪的宝箱</t>
    <phoneticPr fontId="1" type="noConversion"/>
  </si>
  <si>
    <t>给两张牌</t>
    <phoneticPr fontId="1" type="noConversion"/>
  </si>
  <si>
    <t>谦虚的宝箱</t>
    <phoneticPr fontId="1" type="noConversion"/>
  </si>
  <si>
    <t>有一次换牌机会</t>
    <phoneticPr fontId="1" type="noConversion"/>
  </si>
  <si>
    <t>疯狂药剂师</t>
    <phoneticPr fontId="1" type="noConversion"/>
  </si>
  <si>
    <t>扣血买道具</t>
    <phoneticPr fontId="1" type="noConversion"/>
  </si>
  <si>
    <t>选择事件</t>
    <phoneticPr fontId="1" type="noConversion"/>
  </si>
  <si>
    <t>玩家选择不同行动后有不同结果</t>
    <phoneticPr fontId="1" type="noConversion"/>
  </si>
  <si>
    <t>有正有负的效果</t>
    <phoneticPr fontId="1" type="noConversion"/>
  </si>
  <si>
    <t>普通奖励</t>
    <phoneticPr fontId="1" type="noConversion"/>
  </si>
  <si>
    <t>忘忧酒馆</t>
    <phoneticPr fontId="1" type="noConversion"/>
  </si>
  <si>
    <t>删牌</t>
    <phoneticPr fontId="1" type="noConversion"/>
  </si>
  <si>
    <t>第一张免费，后续递增，每层清零</t>
    <phoneticPr fontId="1" type="noConversion"/>
  </si>
  <si>
    <t>仙女祝福</t>
    <phoneticPr fontId="1" type="noConversion"/>
  </si>
  <si>
    <t>加BUFF</t>
    <phoneticPr fontId="1" type="noConversion"/>
  </si>
  <si>
    <t>每层一个，每层第一关选</t>
    <phoneticPr fontId="1" type="noConversion"/>
  </si>
  <si>
    <t>事件描述</t>
    <phoneticPr fontId="1" type="noConversion"/>
  </si>
  <si>
    <t>战斗</t>
    <phoneticPr fontId="1" type="noConversion"/>
  </si>
  <si>
    <t>BOSS战</t>
    <phoneticPr fontId="1" type="noConversion"/>
  </si>
  <si>
    <t>收益</t>
    <phoneticPr fontId="1" type="noConversion"/>
  </si>
  <si>
    <t>BOSS战是每层最后一关</t>
    <phoneticPr fontId="1" type="noConversion"/>
  </si>
  <si>
    <t>固定战斗</t>
    <phoneticPr fontId="1" type="noConversion"/>
  </si>
  <si>
    <t>可选战斗</t>
    <phoneticPr fontId="1" type="noConversion"/>
  </si>
  <si>
    <t>A</t>
    <phoneticPr fontId="1" type="noConversion"/>
  </si>
  <si>
    <t>备注</t>
    <phoneticPr fontId="1" type="noConversion"/>
  </si>
  <si>
    <t>战斗奖励，选通用BUFF</t>
    <phoneticPr fontId="1" type="noConversion"/>
  </si>
  <si>
    <t>阵营BUFF</t>
    <phoneticPr fontId="1" type="noConversion"/>
  </si>
  <si>
    <t>职业BUFF</t>
    <phoneticPr fontId="1" type="noConversion"/>
  </si>
  <si>
    <t>增援角色商店</t>
    <phoneticPr fontId="1" type="noConversion"/>
  </si>
  <si>
    <t>获得BUFF</t>
    <phoneticPr fontId="1" type="noConversion"/>
  </si>
  <si>
    <t>升级BUFF</t>
    <phoneticPr fontId="1" type="noConversion"/>
  </si>
  <si>
    <t>获得带限定的BUFF</t>
    <phoneticPr fontId="1" type="noConversion"/>
  </si>
  <si>
    <t>角色BUFF</t>
    <phoneticPr fontId="1" type="noConversion"/>
  </si>
  <si>
    <t>地格BUFF</t>
    <phoneticPr fontId="1" type="noConversion"/>
  </si>
  <si>
    <t>事件类型（颜色）</t>
    <phoneticPr fontId="1" type="noConversion"/>
  </si>
  <si>
    <t>事件名称（卡面图案）</t>
    <phoneticPr fontId="1" type="noConversion"/>
  </si>
  <si>
    <t>BUFF商店</t>
    <phoneticPr fontId="1" type="noConversion"/>
  </si>
  <si>
    <t>用玩法货币购买最多三个BUFF</t>
    <phoneticPr fontId="1" type="noConversion"/>
  </si>
  <si>
    <t>折扣商店</t>
    <phoneticPr fontId="1" type="noConversion"/>
  </si>
  <si>
    <t>商店</t>
    <phoneticPr fontId="1" type="noConversion"/>
  </si>
  <si>
    <r>
      <t>固定战斗层只有战斗选项，可选</t>
    </r>
    <r>
      <rPr>
        <sz val="11"/>
        <color rgb="FFFF0000"/>
        <rFont val="等线"/>
        <family val="3"/>
        <charset val="134"/>
        <scheme val="minor"/>
      </rPr>
      <t>普通和困难难度</t>
    </r>
    <phoneticPr fontId="1" type="noConversion"/>
  </si>
  <si>
    <t>战力提升，角色碎片</t>
    <phoneticPr fontId="1" type="noConversion"/>
  </si>
  <si>
    <t>特殊事件</t>
    <phoneticPr fontId="1" type="noConversion"/>
  </si>
  <si>
    <t>献祭</t>
    <phoneticPr fontId="1" type="noConversion"/>
  </si>
  <si>
    <t>转盘抽奖</t>
    <phoneticPr fontId="1" type="noConversion"/>
  </si>
  <si>
    <t>抉择</t>
    <phoneticPr fontId="1" type="noConversion"/>
  </si>
  <si>
    <t>复制角色</t>
    <phoneticPr fontId="1" type="noConversion"/>
  </si>
  <si>
    <t>获得一个指定的增援角色</t>
    <phoneticPr fontId="1" type="noConversion"/>
  </si>
  <si>
    <r>
      <t>用玩法货币购买最多三名</t>
    </r>
    <r>
      <rPr>
        <sz val="11"/>
        <color rgb="FFFF0000"/>
        <rFont val="等线"/>
        <family val="3"/>
        <charset val="134"/>
        <scheme val="minor"/>
      </rPr>
      <t>增援角色</t>
    </r>
    <phoneticPr fontId="1" type="noConversion"/>
  </si>
  <si>
    <t>转盘，随机触发高中低收益、低风险结果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</si>
  <si>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增援角色</t>
    </r>
    <r>
      <rPr>
        <sz val="11"/>
        <color theme="1"/>
        <rFont val="等线"/>
        <family val="2"/>
        <scheme val="minor"/>
      </rPr>
      <t>：可上阵、可用于合成，合成满进度后可以获得角色碎片</t>
    </r>
    <phoneticPr fontId="1" type="noConversion"/>
  </si>
  <si>
    <t>结合剧情包装，选择一个高收益高风险的选项，还是选择一个低收益选项</t>
    <phoneticPr fontId="1" type="noConversion"/>
  </si>
  <si>
    <t>赌局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</si>
  <si>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战斗普通难度和困难难度区别</t>
    </r>
    <r>
      <rPr>
        <sz val="11"/>
        <color theme="1"/>
        <rFont val="等线"/>
        <family val="2"/>
        <scheme val="minor"/>
      </rPr>
      <t>：难度越高，战斗奖励越多</t>
    </r>
    <phoneticPr fontId="1" type="noConversion"/>
  </si>
  <si>
    <t>/</t>
    <phoneticPr fontId="1" type="noConversion"/>
  </si>
  <si>
    <t>B</t>
    <phoneticPr fontId="1" type="noConversion"/>
  </si>
  <si>
    <t>局内收益优先级</t>
    <phoneticPr fontId="1" type="noConversion"/>
  </si>
  <si>
    <t>局外收益优先级</t>
    <phoneticPr fontId="1" type="noConversion"/>
  </si>
  <si>
    <t>S</t>
    <phoneticPr fontId="1" type="noConversion"/>
  </si>
  <si>
    <t>3.下一场战斗只能使用X点能量</t>
    <phoneticPr fontId="1" type="noConversion"/>
  </si>
  <si>
    <t>2.下一场战斗结束时队长剩余血量高于x%</t>
    <phoneticPr fontId="1" type="noConversion"/>
  </si>
  <si>
    <t>1.下一场战斗在x秒内结束</t>
    <phoneticPr fontId="1" type="noConversion"/>
  </si>
  <si>
    <t>普通：B
精英：A</t>
    <phoneticPr fontId="1" type="noConversion"/>
  </si>
  <si>
    <t>4.下一场战斗己方死亡人数不能超过X个</t>
    <phoneticPr fontId="1" type="noConversion"/>
  </si>
  <si>
    <t>胜：A
保底：C
负：D</t>
    <phoneticPr fontId="1" type="noConversion"/>
  </si>
  <si>
    <t>高风险高收益：A
低收益：C</t>
    <phoneticPr fontId="1" type="noConversion"/>
  </si>
  <si>
    <t>高：S
中：A
低：C
负：Z</t>
    <phoneticPr fontId="1" type="noConversion"/>
  </si>
  <si>
    <t>买3：S
买2 ：A
买1：B</t>
    <phoneticPr fontId="1" type="noConversion"/>
  </si>
  <si>
    <t>买3：A
买2 ：B
买1：C</t>
    <phoneticPr fontId="1" type="noConversion"/>
  </si>
  <si>
    <t>1.A：下一关可以选3张牌，下一场战斗队长入场时生命值为X%
B：得到X玩法货币</t>
    <phoneticPr fontId="1" type="noConversion"/>
  </si>
  <si>
    <r>
      <t>用钻石购买</t>
    </r>
    <r>
      <rPr>
        <sz val="11"/>
        <color rgb="FFFF0000"/>
        <rFont val="等线"/>
        <family val="3"/>
        <charset val="134"/>
        <scheme val="minor"/>
      </rPr>
      <t>复活道具</t>
    </r>
    <r>
      <rPr>
        <sz val="11"/>
        <color theme="1"/>
        <rFont val="等线"/>
        <family val="2"/>
        <scheme val="minor"/>
      </rPr>
      <t>、局外道具（装备、抽卡券等）、玩法货币</t>
    </r>
    <phoneticPr fontId="1" type="noConversion"/>
  </si>
  <si>
    <r>
      <t>高收益：获得一个</t>
    </r>
    <r>
      <rPr>
        <sz val="11"/>
        <rFont val="等线"/>
        <family val="3"/>
        <charset val="134"/>
        <scheme val="minor"/>
      </rPr>
      <t>复活道具</t>
    </r>
    <r>
      <rPr>
        <sz val="11"/>
        <color theme="1"/>
        <rFont val="等线"/>
        <family val="2"/>
        <scheme val="minor"/>
      </rPr>
      <t xml:space="preserve">
中收益：下一场战斗的8号位入场时只有x%血量（BOSS战除外）
低收益：获得X玩法货币
低风险：失去X玩法货币</t>
    </r>
    <phoneticPr fontId="1" type="noConversion"/>
  </si>
  <si>
    <t>献上最多两个BUFF，概率获得升级过的BUFF，概率失去BUFF获得货币</t>
    <phoneticPr fontId="1" type="noConversion"/>
  </si>
  <si>
    <t>升级两个：S
升级一个：A
失去一个/两个:Z</t>
    <phoneticPr fontId="1" type="noConversion"/>
  </si>
  <si>
    <t>2.A:获得三个BUFF，下一关只能选一次（固定战斗和BOSS关除外）
B：得到X玩法货币</t>
    <phoneticPr fontId="1" type="noConversion"/>
  </si>
  <si>
    <t>福利事件</t>
    <phoneticPr fontId="1" type="noConversion"/>
  </si>
  <si>
    <t>第一层：选玩法货币/局外资源</t>
    <phoneticPr fontId="1" type="noConversion"/>
  </si>
  <si>
    <t>第二层：随机3个现有BUFF升1级</t>
    <phoneticPr fontId="1" type="noConversion"/>
  </si>
  <si>
    <t>第三层：复活道具1个/提升全体伙伴攻防血</t>
    <phoneticPr fontId="1" type="noConversion"/>
  </si>
  <si>
    <t>BOSS战</t>
    <phoneticPr fontId="1" type="noConversion"/>
  </si>
  <si>
    <t>位置固定</t>
    <phoneticPr fontId="1" type="noConversion"/>
  </si>
  <si>
    <t>每层数量</t>
    <phoneticPr fontId="1" type="noConversion"/>
  </si>
  <si>
    <t>选择1个BUFF升1级</t>
    <phoneticPr fontId="1" type="noConversion"/>
  </si>
  <si>
    <t>总格数</t>
    <phoneticPr fontId="1" type="noConversion"/>
  </si>
  <si>
    <t>剩余格数</t>
    <phoneticPr fontId="1" type="noConversion"/>
  </si>
  <si>
    <t>事件类型及说明</t>
    <phoneticPr fontId="1" type="noConversion"/>
  </si>
  <si>
    <t>关卡事件分布示意图</t>
    <phoneticPr fontId="1" type="noConversion"/>
  </si>
  <si>
    <t>每层</t>
    <phoneticPr fontId="1" type="noConversion"/>
  </si>
  <si>
    <r>
      <t>战斗奖励：</t>
    </r>
    <r>
      <rPr>
        <sz val="11"/>
        <rFont val="等线"/>
        <family val="3"/>
        <charset val="134"/>
        <scheme val="minor"/>
      </rPr>
      <t>给予金币等可带出玩法的资源，以及</t>
    </r>
    <r>
      <rPr>
        <sz val="11"/>
        <color rgb="FFFF0000"/>
        <rFont val="等线"/>
        <family val="3"/>
        <charset val="134"/>
        <scheme val="minor"/>
      </rPr>
      <t>玩法货币</t>
    </r>
    <r>
      <rPr>
        <sz val="11"/>
        <rFont val="等线"/>
        <family val="3"/>
        <charset val="134"/>
        <scheme val="minor"/>
      </rPr>
      <t>，BOSS战后以层级宝箱形式出现</t>
    </r>
    <r>
      <rPr>
        <sz val="11"/>
        <color rgb="FFFF0000"/>
        <rFont val="等线"/>
        <family val="3"/>
        <charset val="134"/>
        <scheme val="minor"/>
      </rPr>
      <t xml:space="preserve">
通用BUFF：</t>
    </r>
    <r>
      <rPr>
        <sz val="11"/>
        <rFont val="等线"/>
        <family val="3"/>
        <charset val="134"/>
        <scheme val="minor"/>
      </rPr>
      <t xml:space="preserve">全体伙伴都能适用的BUFF
</t>
    </r>
    <r>
      <rPr>
        <sz val="11"/>
        <color rgb="FFFF0000"/>
        <rFont val="等线"/>
        <family val="3"/>
        <charset val="134"/>
        <scheme val="minor"/>
      </rPr>
      <t>玩法货币：</t>
    </r>
    <r>
      <rPr>
        <sz val="11"/>
        <rFont val="等线"/>
        <family val="3"/>
        <charset val="134"/>
        <scheme val="minor"/>
      </rPr>
      <t>用于玩法内BUFF、增援角色购买，每次玩法重置时自动兑换成金币，不继承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</si>
  <si>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战斗奖励</t>
    </r>
    <r>
      <rPr>
        <sz val="11"/>
        <color theme="1"/>
        <rFont val="等线"/>
        <family val="2"/>
        <scheme val="minor"/>
      </rPr>
      <t>，选</t>
    </r>
    <r>
      <rPr>
        <sz val="11"/>
        <color rgb="FFFF0000"/>
        <rFont val="等线"/>
        <family val="3"/>
        <charset val="134"/>
        <scheme val="minor"/>
      </rPr>
      <t>通用BUFF</t>
    </r>
    <phoneticPr fontId="1" type="noConversion"/>
  </si>
  <si>
    <t>玩法基础设定</t>
    <phoneticPr fontId="1" type="noConversion"/>
  </si>
  <si>
    <t>1.每关4选2</t>
    <phoneticPr fontId="1" type="noConversion"/>
  </si>
  <si>
    <t>2.上一关事件不影响下一关出现什么事件，没有路线概念</t>
    <phoneticPr fontId="1" type="noConversion"/>
  </si>
  <si>
    <t>每2天重置</t>
    <phoneticPr fontId="1" type="noConversion"/>
  </si>
  <si>
    <t>3.A：折扣商店的商品数量增加1个
B：折扣商店的价格上升</t>
    <phoneticPr fontId="1" type="noConversion"/>
  </si>
  <si>
    <t>在每一层第一关给玩家的高收益无风险事件</t>
    <phoneticPr fontId="1" type="noConversion"/>
  </si>
  <si>
    <t>玩法周期</t>
    <phoneticPr fontId="1" type="noConversion"/>
  </si>
  <si>
    <t>玩家解锁编队第10个位置后</t>
    <phoneticPr fontId="1" type="noConversion"/>
  </si>
  <si>
    <t>解锁条件</t>
    <phoneticPr fontId="1" type="noConversion"/>
  </si>
  <si>
    <t>投入指定数量的玩法货币，胜利翻倍，失败扣除；保底：不赌或玩法货币不够时，给予x玩法货币</t>
    <phoneticPr fontId="1" type="noConversion"/>
  </si>
  <si>
    <t>5.第三层第3关后可进行困难难度选择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</si>
  <si>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复活道具</t>
    </r>
    <r>
      <rPr>
        <sz val="11"/>
        <color theme="1"/>
        <rFont val="等线"/>
        <family val="2"/>
        <scheme val="minor"/>
      </rPr>
      <t>：在玩家挑战失败后，可复活一次，且再次进入战斗时，敌方8号位是上次剩余血量状态</t>
    </r>
    <phoneticPr fontId="1" type="noConversion"/>
  </si>
  <si>
    <t>跟“梦境——幻境回廊”的异同点</t>
    <phoneticPr fontId="1" type="noConversion"/>
  </si>
  <si>
    <t>幻境回廊</t>
    <phoneticPr fontId="1" type="noConversion"/>
  </si>
  <si>
    <t>新秘境玩法</t>
    <phoneticPr fontId="1" type="noConversion"/>
  </si>
  <si>
    <t>相同点</t>
    <phoneticPr fontId="1" type="noConversion"/>
  </si>
  <si>
    <t>整体流程</t>
    <phoneticPr fontId="1" type="noConversion"/>
  </si>
  <si>
    <t>2.选择并触发随机事件</t>
    <phoneticPr fontId="1" type="noConversion"/>
  </si>
  <si>
    <t>4.昼夜交替包装（白天选随机事件，晚上固定战斗）</t>
    <phoneticPr fontId="1" type="noConversion"/>
  </si>
  <si>
    <t>3.1战前关卡详情、可变更编队</t>
    <phoneticPr fontId="1" type="noConversion"/>
  </si>
  <si>
    <t>3.2战斗失败时，如果玩家持有复活道具，提示弹窗询问是否使用</t>
    <phoneticPr fontId="1" type="noConversion"/>
  </si>
  <si>
    <t>3.4战后选BUFF</t>
    <phoneticPr fontId="1" type="noConversion"/>
  </si>
  <si>
    <t>4.打完当前层BOSS领取层级宝箱</t>
    <phoneticPr fontId="1" type="noConversion"/>
  </si>
  <si>
    <t>3.选择战斗时</t>
    <phoneticPr fontId="1" type="noConversion"/>
  </si>
  <si>
    <t>延续了角色合成的功能，玩家可以选增援角色用于上阵、合成，合成后拿到角色碎片奖励</t>
    <phoneticPr fontId="1" type="noConversion"/>
  </si>
  <si>
    <t>延续了玩法内养成，可以选BUFF、角色</t>
    <phoneticPr fontId="1" type="noConversion"/>
  </si>
  <si>
    <t>不同点</t>
    <phoneticPr fontId="1" type="noConversion"/>
  </si>
  <si>
    <t>玩法周期</t>
    <phoneticPr fontId="1" type="noConversion"/>
  </si>
  <si>
    <t>每天恢复一次挑战机会，最多存三次，手动重置</t>
    <phoneticPr fontId="1" type="noConversion"/>
  </si>
  <si>
    <t>每两天一个周期，时间到了自动重置</t>
    <phoneticPr fontId="1" type="noConversion"/>
  </si>
  <si>
    <t>关卡难度固定</t>
    <phoneticPr fontId="1" type="noConversion"/>
  </si>
  <si>
    <t>敌人战力</t>
    <phoneticPr fontId="1" type="noConversion"/>
  </si>
  <si>
    <t>动态，根据每次玩法开启时玩家阵容中战力最高十名角色计算</t>
    <phoneticPr fontId="1" type="noConversion"/>
  </si>
  <si>
    <t>流程</t>
    <phoneticPr fontId="1" type="noConversion"/>
  </si>
  <si>
    <t>固定为9场战斗</t>
    <phoneticPr fontId="1" type="noConversion"/>
  </si>
  <si>
    <t>三层，每层9关</t>
    <phoneticPr fontId="1" type="noConversion"/>
  </si>
  <si>
    <t>每关可选，除了固定战斗关外，每一关都是4选2</t>
    <phoneticPr fontId="1" type="noConversion"/>
  </si>
  <si>
    <t>每关固定为“战斗——选BUFF——选角色”</t>
    <phoneticPr fontId="1" type="noConversion"/>
  </si>
  <si>
    <t>事件类型</t>
    <phoneticPr fontId="1" type="noConversion"/>
  </si>
  <si>
    <t>战斗、BUFF、角色三种</t>
    <phoneticPr fontId="1" type="noConversion"/>
  </si>
  <si>
    <t>对以上三种做了补充，如BUFF可升级</t>
    <phoneticPr fontId="1" type="noConversion"/>
  </si>
  <si>
    <t>新增随机性更强的特殊事件，赌局、转盘抽奖等</t>
    <phoneticPr fontId="1" type="noConversion"/>
  </si>
  <si>
    <t>奖励结算</t>
    <phoneticPr fontId="1" type="noConversion"/>
  </si>
  <si>
    <t>战斗奖励、角色碎片先存着，等每局结束结算</t>
    <phoneticPr fontId="1" type="noConversion"/>
  </si>
  <si>
    <t>立即结算</t>
    <phoneticPr fontId="1" type="noConversion"/>
  </si>
  <si>
    <t>3.3战斗胜利后奖励结算</t>
    <phoneticPr fontId="1" type="noConversion"/>
  </si>
  <si>
    <t>6.敌我队长战后记血</t>
    <phoneticPr fontId="1" type="noConversion"/>
  </si>
  <si>
    <t>1.选择初始十名角色（带入外部养成）</t>
    <phoneticPr fontId="1" type="noConversion"/>
  </si>
  <si>
    <t>问题记录</t>
    <phoneticPr fontId="1" type="noConversion"/>
  </si>
  <si>
    <t>Q1：角色碎片奖励的结算方式</t>
    <phoneticPr fontId="1" type="noConversion"/>
  </si>
  <si>
    <t>Q2：战斗中是否需要加入跳过功能</t>
    <phoneticPr fontId="1" type="noConversion"/>
  </si>
  <si>
    <t>Q5：BUFF、事件对战斗设计影响</t>
    <phoneticPr fontId="1" type="noConversion"/>
  </si>
  <si>
    <t>Q6：BUFF、事件对关卡设计影响</t>
    <phoneticPr fontId="1" type="noConversion"/>
  </si>
  <si>
    <t>Q3：期望玩家的通关率、困难难度的通过率</t>
    <phoneticPr fontId="1" type="noConversion"/>
  </si>
  <si>
    <t>Q4：随机性对数值难度曲线设计的影响</t>
    <phoneticPr fontId="1" type="noConversion"/>
  </si>
  <si>
    <t>Q7：我方队长暂定战后记血，敌方队长是否需要记血，会有哪些问题</t>
    <phoneticPr fontId="1" type="noConversion"/>
  </si>
  <si>
    <t>3.动态难度（玩法重置时，根据玩家当前阵容战力最高十人计算敌人战力）</t>
    <phoneticPr fontId="1" type="noConversion"/>
  </si>
  <si>
    <t>Q8：是否需要补充玩法商店或玩法卡池以刺激玩家追求通关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</si>
</sst>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114">
    <xf numFmtId="0" fontId="0" fillId="0" borderId="0" xfId="0"/>
    <xf numFmtId="0" fontId="3" fillId="2" borderId="0" xfId="0" applyFont="1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2" fillId="2" borderId="0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2" fillId="2" borderId="3" xfId="0" applyFont="1" applyFill="1" applyBorder="1"/>
    <xf numFmtId="0" fontId="2" fillId="0" borderId="0" xfId="0" applyFont="1" applyFill="1" applyBorder="1"/>
    <xf numFmtId="0" fontId="0" fillId="2" borderId="4" xfId="0" applyFill="1" applyBorder="1"/>
    <xf numFmtId="0" fontId="0" fillId="4" borderId="0" xfId="0" applyFill="1"/>
    <xf numFmtId="0" fontId="4" fillId="4" borderId="0" xfId="0" applyFont="1" applyFill="1"/>
    <xf numFmtId="0" fontId="0" fillId="5" borderId="8" xfId="0" applyFill="1" applyBorder="1"/>
    <xf numFmtId="0" fontId="0" fillId="5" borderId="1" xfId="0" applyFill="1" applyBorder="1"/>
    <xf numFmtId="0" fontId="0" fillId="5" borderId="7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Fill="1" applyBorder="1"/>
    <xf numFmtId="0" fontId="2" fillId="0" borderId="3" xfId="0" applyFont="1" applyFill="1" applyBorder="1"/>
    <xf numFmtId="0" fontId="0" fillId="6" borderId="0" xfId="0" applyFill="1"/>
    <xf numFmtId="0" fontId="0" fillId="0" borderId="0" xfId="0" applyFill="1"/>
    <xf numFmtId="0" fontId="0" fillId="6" borderId="0" xfId="0" applyFill="1" applyBorder="1"/>
    <xf numFmtId="0" fontId="5" fillId="0" borderId="0" xfId="0" applyFont="1" applyFill="1" applyBorder="1"/>
    <xf numFmtId="0" fontId="2" fillId="6" borderId="0" xfId="0" applyFont="1" applyFill="1"/>
    <xf numFmtId="0" fontId="2" fillId="6" borderId="4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10" xfId="0" applyFont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6" borderId="9" xfId="0" applyFont="1" applyFill="1" applyBorder="1"/>
    <xf numFmtId="0" fontId="0" fillId="0" borderId="9" xfId="0" applyFill="1" applyBorder="1"/>
    <xf numFmtId="0" fontId="2" fillId="6" borderId="10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7" borderId="1" xfId="0" applyFill="1" applyBorder="1"/>
    <xf numFmtId="0" fontId="0" fillId="7" borderId="7" xfId="0" applyFill="1" applyBorder="1"/>
    <xf numFmtId="0" fontId="0" fillId="7" borderId="1" xfId="0" applyFill="1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7" fillId="9" borderId="11" xfId="1" applyBorder="1" applyAlignment="1">
      <alignment horizontal="left"/>
    </xf>
    <xf numFmtId="0" fontId="7" fillId="9" borderId="15" xfId="1" applyBorder="1" applyAlignment="1">
      <alignment horizontal="left"/>
    </xf>
    <xf numFmtId="0" fontId="8" fillId="10" borderId="14" xfId="2" applyBorder="1" applyAlignment="1">
      <alignment horizontal="left"/>
    </xf>
    <xf numFmtId="0" fontId="8" fillId="10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2</xdr:row>
      <xdr:rowOff>73890</xdr:rowOff>
    </xdr:from>
    <xdr:to>
      <xdr:col>7</xdr:col>
      <xdr:colOff>2571749</xdr:colOff>
      <xdr:row>17</xdr:row>
      <xdr:rowOff>5812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6270093-2567-0F6D-AAA1-D1C624F34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0" y="435840"/>
          <a:ext cx="4305299" cy="2646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showGridLines="0" tabSelected="1" topLeftCell="A25" zoomScaleNormal="100" workbookViewId="0">
      <selection activeCell="D30" sqref="D30"/>
    </sheetView>
  </sheetViews>
  <sheetFormatPr defaultRowHeight="14.25" x14ac:dyDescent="0.2"/>
  <cols>
    <col min="1" max="1" width="9" style="31"/>
    <col min="2" max="2" width="23.5" style="31" bestFit="1" customWidth="1"/>
    <col min="3" max="3" width="9" style="48" bestFit="1" customWidth="1"/>
    <col min="4" max="4" width="21.375" style="31" bestFit="1" customWidth="1"/>
    <col min="5" max="5" width="21.375" style="48" customWidth="1"/>
    <col min="6" max="7" width="15.125" style="34" bestFit="1" customWidth="1"/>
    <col min="8" max="8" width="43.375" style="31" customWidth="1"/>
    <col min="9" max="9" width="22.625" style="31" customWidth="1"/>
    <col min="10" max="10" width="44.625" style="31" customWidth="1"/>
    <col min="11" max="16384" width="9" style="31"/>
  </cols>
  <sheetData>
    <row r="1" spans="1:7" s="62" customFormat="1" x14ac:dyDescent="0.2">
      <c r="A1" s="62" t="s">
        <v>265</v>
      </c>
      <c r="C1" s="63"/>
      <c r="E1" s="63"/>
      <c r="F1" s="64"/>
      <c r="G1" s="64"/>
    </row>
    <row r="2" spans="1:7" s="61" customFormat="1" x14ac:dyDescent="0.2">
      <c r="E2" s="32"/>
      <c r="F2" s="33"/>
      <c r="G2" s="33"/>
    </row>
    <row r="3" spans="1:7" s="61" customFormat="1" x14ac:dyDescent="0.2">
      <c r="B3" s="74" t="s">
        <v>271</v>
      </c>
      <c r="C3" s="75" t="s">
        <v>268</v>
      </c>
      <c r="E3" s="32"/>
      <c r="F3" s="33"/>
      <c r="G3" s="33"/>
    </row>
    <row r="4" spans="1:7" s="61" customFormat="1" x14ac:dyDescent="0.2">
      <c r="B4" s="74" t="s">
        <v>273</v>
      </c>
      <c r="C4" s="75" t="s">
        <v>272</v>
      </c>
      <c r="E4" s="32"/>
      <c r="F4" s="33"/>
      <c r="G4" s="33"/>
    </row>
    <row r="5" spans="1:7" s="61" customFormat="1" x14ac:dyDescent="0.2">
      <c r="E5" s="32"/>
      <c r="F5" s="33"/>
      <c r="G5" s="33"/>
    </row>
    <row r="6" spans="1:7" s="61" customFormat="1" x14ac:dyDescent="0.2">
      <c r="B6" s="74" t="s">
        <v>21</v>
      </c>
      <c r="C6" s="75">
        <v>3</v>
      </c>
      <c r="E6" s="32"/>
      <c r="F6" s="33"/>
      <c r="G6" s="33"/>
    </row>
    <row r="7" spans="1:7" s="61" customFormat="1" x14ac:dyDescent="0.2">
      <c r="B7" s="74" t="s">
        <v>84</v>
      </c>
      <c r="C7" s="75">
        <v>9</v>
      </c>
      <c r="E7" s="32"/>
      <c r="F7" s="33"/>
      <c r="G7" s="33"/>
    </row>
    <row r="8" spans="1:7" s="61" customFormat="1" x14ac:dyDescent="0.2">
      <c r="B8" s="74" t="s">
        <v>22</v>
      </c>
      <c r="C8" s="75">
        <v>3</v>
      </c>
      <c r="E8" s="32"/>
      <c r="F8" s="33"/>
      <c r="G8" s="33"/>
    </row>
    <row r="9" spans="1:7" s="61" customFormat="1" x14ac:dyDescent="0.2">
      <c r="B9" s="74" t="s">
        <v>23</v>
      </c>
      <c r="C9" s="75">
        <v>5</v>
      </c>
      <c r="E9" s="32"/>
      <c r="F9" s="33"/>
      <c r="G9" s="33"/>
    </row>
    <row r="10" spans="1:7" s="61" customFormat="1" x14ac:dyDescent="0.2">
      <c r="B10" s="74" t="s">
        <v>51</v>
      </c>
      <c r="C10" s="75">
        <v>90</v>
      </c>
      <c r="E10" s="32"/>
      <c r="F10" s="33"/>
      <c r="G10" s="33"/>
    </row>
    <row r="11" spans="1:7" s="61" customFormat="1" x14ac:dyDescent="0.2">
      <c r="E11" s="32"/>
      <c r="F11" s="33"/>
      <c r="G11" s="33"/>
    </row>
    <row r="12" spans="1:7" s="61" customFormat="1" x14ac:dyDescent="0.2">
      <c r="B12" s="61" t="s">
        <v>266</v>
      </c>
      <c r="E12" s="32"/>
      <c r="F12" s="33"/>
      <c r="G12" s="33"/>
    </row>
    <row r="13" spans="1:7" s="61" customFormat="1" x14ac:dyDescent="0.2">
      <c r="B13" s="61" t="s">
        <v>267</v>
      </c>
      <c r="E13" s="32"/>
      <c r="F13" s="33"/>
      <c r="G13" s="33"/>
    </row>
    <row r="14" spans="1:7" s="61" customFormat="1" x14ac:dyDescent="0.2">
      <c r="B14" s="61" t="s">
        <v>321</v>
      </c>
      <c r="E14" s="32"/>
      <c r="F14" s="33"/>
      <c r="G14" s="33"/>
    </row>
    <row r="15" spans="1:7" s="61" customFormat="1" x14ac:dyDescent="0.2">
      <c r="B15" s="76" t="s">
        <v>283</v>
      </c>
      <c r="E15" s="32"/>
      <c r="F15" s="33"/>
      <c r="G15" s="33"/>
    </row>
    <row r="16" spans="1:7" s="61" customFormat="1" x14ac:dyDescent="0.2">
      <c r="B16" s="76" t="s">
        <v>275</v>
      </c>
      <c r="E16" s="32"/>
      <c r="F16" s="33"/>
      <c r="G16" s="33"/>
    </row>
    <row r="17" spans="1:7" s="61" customFormat="1" x14ac:dyDescent="0.2">
      <c r="B17" s="76" t="s">
        <v>311</v>
      </c>
      <c r="E17" s="32"/>
      <c r="F17" s="33"/>
      <c r="G17" s="33"/>
    </row>
    <row r="18" spans="1:7" s="61" customFormat="1" x14ac:dyDescent="0.2">
      <c r="B18" s="76"/>
      <c r="E18" s="32"/>
      <c r="F18" s="33"/>
      <c r="G18" s="33"/>
    </row>
    <row r="19" spans="1:7" s="61" customFormat="1" x14ac:dyDescent="0.2">
      <c r="E19" s="32"/>
      <c r="F19" s="33"/>
      <c r="G19" s="33"/>
    </row>
    <row r="20" spans="1:7" s="62" customFormat="1" x14ac:dyDescent="0.2">
      <c r="A20" s="62" t="s">
        <v>281</v>
      </c>
      <c r="C20" s="63"/>
      <c r="E20" s="63"/>
      <c r="F20" s="64"/>
      <c r="G20" s="64"/>
    </row>
    <row r="21" spans="1:7" s="61" customFormat="1" x14ac:dyDescent="0.2">
      <c r="E21" s="32"/>
      <c r="F21" s="33"/>
      <c r="G21" s="33"/>
    </row>
    <row r="22" spans="1:7" s="61" customFormat="1" x14ac:dyDescent="0.2">
      <c r="B22" s="61" t="s">
        <v>312</v>
      </c>
      <c r="E22" s="32"/>
      <c r="F22" s="33"/>
      <c r="G22" s="33"/>
    </row>
    <row r="23" spans="1:7" s="61" customFormat="1" x14ac:dyDescent="0.2">
      <c r="B23" s="61" t="s">
        <v>282</v>
      </c>
      <c r="E23" s="32"/>
      <c r="F23" s="33"/>
      <c r="G23" s="33"/>
    </row>
    <row r="24" spans="1:7" s="61" customFormat="1" x14ac:dyDescent="0.2">
      <c r="B24" s="61" t="s">
        <v>288</v>
      </c>
      <c r="E24" s="32"/>
      <c r="F24" s="33"/>
      <c r="G24" s="33"/>
    </row>
    <row r="25" spans="1:7" s="61" customFormat="1" x14ac:dyDescent="0.2">
      <c r="C25" s="61" t="s">
        <v>284</v>
      </c>
      <c r="E25" s="32"/>
      <c r="F25" s="33"/>
      <c r="G25" s="33"/>
    </row>
    <row r="26" spans="1:7" s="61" customFormat="1" x14ac:dyDescent="0.2">
      <c r="C26" s="61" t="s">
        <v>285</v>
      </c>
      <c r="E26" s="32"/>
      <c r="F26" s="33"/>
      <c r="G26" s="33"/>
    </row>
    <row r="27" spans="1:7" s="61" customFormat="1" x14ac:dyDescent="0.2">
      <c r="C27" s="61" t="s">
        <v>310</v>
      </c>
      <c r="E27" s="32"/>
      <c r="F27" s="33"/>
      <c r="G27" s="33"/>
    </row>
    <row r="28" spans="1:7" s="61" customFormat="1" x14ac:dyDescent="0.2">
      <c r="C28" s="61" t="s">
        <v>286</v>
      </c>
      <c r="E28" s="32"/>
      <c r="F28" s="33"/>
      <c r="G28" s="33"/>
    </row>
    <row r="29" spans="1:7" s="61" customFormat="1" x14ac:dyDescent="0.2">
      <c r="B29" s="61" t="s">
        <v>287</v>
      </c>
      <c r="E29" s="32"/>
      <c r="F29" s="33"/>
      <c r="G29" s="33"/>
    </row>
    <row r="30" spans="1:7" s="61" customFormat="1" x14ac:dyDescent="0.2">
      <c r="E30" s="32"/>
      <c r="F30" s="33"/>
      <c r="G30" s="33"/>
    </row>
    <row r="31" spans="1:7" s="61" customFormat="1" x14ac:dyDescent="0.2">
      <c r="E31" s="32"/>
      <c r="F31" s="33"/>
      <c r="G31" s="33"/>
    </row>
    <row r="32" spans="1:7" s="62" customFormat="1" x14ac:dyDescent="0.2">
      <c r="A32" s="62" t="s">
        <v>260</v>
      </c>
      <c r="C32" s="63"/>
      <c r="E32" s="63"/>
      <c r="F32" s="64"/>
      <c r="G32" s="64"/>
    </row>
    <row r="34" spans="2:10" x14ac:dyDescent="0.2">
      <c r="B34" s="58" t="s">
        <v>209</v>
      </c>
      <c r="C34" s="59" t="s">
        <v>256</v>
      </c>
      <c r="D34" s="58" t="s">
        <v>210</v>
      </c>
      <c r="E34" s="59" t="s">
        <v>256</v>
      </c>
      <c r="F34" s="60" t="s">
        <v>231</v>
      </c>
      <c r="G34" s="60" t="s">
        <v>232</v>
      </c>
      <c r="H34" s="58" t="s">
        <v>191</v>
      </c>
      <c r="I34" s="58" t="s">
        <v>194</v>
      </c>
      <c r="J34" s="58" t="s">
        <v>199</v>
      </c>
    </row>
    <row r="35" spans="2:10" ht="71.25" x14ac:dyDescent="0.2">
      <c r="B35" s="45" t="s">
        <v>192</v>
      </c>
      <c r="C35" s="50">
        <v>5</v>
      </c>
      <c r="D35" s="19" t="s">
        <v>193</v>
      </c>
      <c r="E35" s="49">
        <v>1</v>
      </c>
      <c r="F35" s="53" t="s">
        <v>229</v>
      </c>
      <c r="G35" s="53" t="s">
        <v>229</v>
      </c>
      <c r="H35" s="19" t="s">
        <v>195</v>
      </c>
      <c r="I35" s="70" t="s">
        <v>264</v>
      </c>
      <c r="J35" s="71" t="s">
        <v>263</v>
      </c>
    </row>
    <row r="36" spans="2:10" ht="28.5" x14ac:dyDescent="0.2">
      <c r="B36" s="46"/>
      <c r="C36" s="51"/>
      <c r="D36" s="19" t="s">
        <v>196</v>
      </c>
      <c r="E36" s="49">
        <v>2</v>
      </c>
      <c r="F36" s="53" t="s">
        <v>229</v>
      </c>
      <c r="G36" s="53" t="s">
        <v>229</v>
      </c>
      <c r="H36" s="19" t="s">
        <v>215</v>
      </c>
      <c r="I36" s="47" t="s">
        <v>200</v>
      </c>
      <c r="J36" s="70" t="s">
        <v>228</v>
      </c>
    </row>
    <row r="37" spans="2:10" ht="28.5" x14ac:dyDescent="0.2">
      <c r="B37" s="47"/>
      <c r="C37" s="52"/>
      <c r="D37" s="47" t="s">
        <v>197</v>
      </c>
      <c r="E37" s="52">
        <v>2</v>
      </c>
      <c r="F37" s="56" t="s">
        <v>237</v>
      </c>
      <c r="G37" s="56" t="s">
        <v>237</v>
      </c>
      <c r="H37" s="47"/>
      <c r="I37" s="47" t="s">
        <v>200</v>
      </c>
      <c r="J37" s="47"/>
    </row>
    <row r="38" spans="2:10" x14ac:dyDescent="0.2">
      <c r="B38" s="45" t="s">
        <v>206</v>
      </c>
      <c r="C38" s="50">
        <v>8</v>
      </c>
      <c r="D38" s="19" t="s">
        <v>201</v>
      </c>
      <c r="E38" s="49">
        <v>2</v>
      </c>
      <c r="F38" s="53" t="s">
        <v>230</v>
      </c>
      <c r="G38" s="53" t="s">
        <v>229</v>
      </c>
      <c r="H38" s="19"/>
      <c r="I38" s="19"/>
      <c r="J38" s="19"/>
    </row>
    <row r="39" spans="2:10" x14ac:dyDescent="0.2">
      <c r="B39" s="46"/>
      <c r="C39" s="51"/>
      <c r="D39" s="19" t="s">
        <v>202</v>
      </c>
      <c r="E39" s="49">
        <v>2</v>
      </c>
      <c r="F39" s="53" t="s">
        <v>230</v>
      </c>
      <c r="G39" s="53" t="s">
        <v>229</v>
      </c>
      <c r="H39" s="19"/>
      <c r="I39" s="19"/>
      <c r="J39" s="19"/>
    </row>
    <row r="40" spans="2:10" x14ac:dyDescent="0.2">
      <c r="B40" s="46"/>
      <c r="C40" s="51"/>
      <c r="D40" s="19" t="s">
        <v>207</v>
      </c>
      <c r="E40" s="49">
        <v>2</v>
      </c>
      <c r="F40" s="53" t="s">
        <v>230</v>
      </c>
      <c r="G40" s="53" t="s">
        <v>229</v>
      </c>
      <c r="H40" s="19"/>
      <c r="I40" s="19"/>
      <c r="J40" s="19"/>
    </row>
    <row r="41" spans="2:10" x14ac:dyDescent="0.2">
      <c r="B41" s="47"/>
      <c r="C41" s="52"/>
      <c r="D41" s="47" t="s">
        <v>208</v>
      </c>
      <c r="E41" s="52">
        <v>2</v>
      </c>
      <c r="F41" s="56" t="s">
        <v>230</v>
      </c>
      <c r="G41" s="56" t="s">
        <v>229</v>
      </c>
      <c r="H41" s="47"/>
      <c r="I41" s="47"/>
      <c r="J41" s="47"/>
    </row>
    <row r="42" spans="2:10" x14ac:dyDescent="0.2">
      <c r="B42" s="19" t="s">
        <v>205</v>
      </c>
      <c r="C42" s="49">
        <v>1</v>
      </c>
      <c r="D42" s="19"/>
      <c r="E42" s="49">
        <v>1</v>
      </c>
      <c r="F42" s="53" t="s">
        <v>198</v>
      </c>
      <c r="G42" s="53" t="s">
        <v>229</v>
      </c>
      <c r="H42" s="19" t="s">
        <v>257</v>
      </c>
      <c r="I42" s="19"/>
      <c r="J42" s="19"/>
    </row>
    <row r="43" spans="2:10" ht="42.75" x14ac:dyDescent="0.2">
      <c r="B43" s="45" t="s">
        <v>214</v>
      </c>
      <c r="C43" s="50">
        <v>3</v>
      </c>
      <c r="D43" s="19" t="s">
        <v>203</v>
      </c>
      <c r="E43" s="49">
        <v>1</v>
      </c>
      <c r="F43" s="53" t="s">
        <v>243</v>
      </c>
      <c r="G43" s="53" t="s">
        <v>198</v>
      </c>
      <c r="H43" s="19" t="s">
        <v>223</v>
      </c>
      <c r="I43" s="19" t="s">
        <v>216</v>
      </c>
      <c r="J43" s="70" t="s">
        <v>225</v>
      </c>
    </row>
    <row r="44" spans="2:10" ht="42.75" x14ac:dyDescent="0.2">
      <c r="B44" s="46"/>
      <c r="C44" s="51"/>
      <c r="D44" s="19" t="s">
        <v>211</v>
      </c>
      <c r="E44" s="49">
        <v>1</v>
      </c>
      <c r="F44" s="53" t="s">
        <v>242</v>
      </c>
      <c r="G44" s="53" t="s">
        <v>229</v>
      </c>
      <c r="H44" s="19" t="s">
        <v>212</v>
      </c>
      <c r="I44" s="19"/>
      <c r="J44" s="19"/>
    </row>
    <row r="45" spans="2:10" ht="28.5" x14ac:dyDescent="0.2">
      <c r="B45" s="47"/>
      <c r="C45" s="52"/>
      <c r="D45" s="47" t="s">
        <v>213</v>
      </c>
      <c r="E45" s="52">
        <v>1</v>
      </c>
      <c r="F45" s="56" t="s">
        <v>229</v>
      </c>
      <c r="G45" s="56" t="s">
        <v>233</v>
      </c>
      <c r="H45" s="47" t="s">
        <v>245</v>
      </c>
      <c r="I45" s="47"/>
      <c r="J45" s="57" t="s">
        <v>276</v>
      </c>
    </row>
    <row r="46" spans="2:10" ht="71.25" x14ac:dyDescent="0.2">
      <c r="B46" s="45" t="s">
        <v>217</v>
      </c>
      <c r="C46" s="50">
        <v>9</v>
      </c>
      <c r="D46" s="19" t="s">
        <v>219</v>
      </c>
      <c r="E46" s="49">
        <v>1</v>
      </c>
      <c r="F46" s="53" t="s">
        <v>241</v>
      </c>
      <c r="G46" s="53" t="s">
        <v>229</v>
      </c>
      <c r="H46" s="19" t="s">
        <v>224</v>
      </c>
      <c r="I46" s="19"/>
      <c r="J46" s="19" t="s">
        <v>246</v>
      </c>
    </row>
    <row r="47" spans="2:10" ht="42.75" x14ac:dyDescent="0.2">
      <c r="B47" s="46"/>
      <c r="C47" s="51"/>
      <c r="D47" s="19" t="s">
        <v>218</v>
      </c>
      <c r="E47" s="49">
        <v>1</v>
      </c>
      <c r="F47" s="53" t="s">
        <v>248</v>
      </c>
      <c r="G47" s="53" t="s">
        <v>229</v>
      </c>
      <c r="H47" s="19" t="s">
        <v>247</v>
      </c>
      <c r="I47" s="19"/>
      <c r="J47" s="19"/>
    </row>
    <row r="48" spans="2:10" ht="42.75" x14ac:dyDescent="0.2">
      <c r="B48" s="46"/>
      <c r="C48" s="51"/>
      <c r="D48" s="45" t="s">
        <v>220</v>
      </c>
      <c r="E48" s="50">
        <v>3</v>
      </c>
      <c r="F48" s="54" t="s">
        <v>240</v>
      </c>
      <c r="G48" s="54" t="s">
        <v>229</v>
      </c>
      <c r="H48" s="45" t="s">
        <v>226</v>
      </c>
      <c r="I48" s="45"/>
      <c r="J48" s="45" t="s">
        <v>244</v>
      </c>
    </row>
    <row r="49" spans="1:10" ht="42.75" x14ac:dyDescent="0.2">
      <c r="B49" s="46"/>
      <c r="C49" s="51"/>
      <c r="D49" s="46"/>
      <c r="E49" s="51"/>
      <c r="F49" s="55"/>
      <c r="G49" s="55"/>
      <c r="H49" s="46"/>
      <c r="I49" s="46"/>
      <c r="J49" s="19" t="s">
        <v>249</v>
      </c>
    </row>
    <row r="50" spans="1:10" ht="28.5" x14ac:dyDescent="0.2">
      <c r="B50" s="46"/>
      <c r="C50" s="51"/>
      <c r="D50" s="47"/>
      <c r="E50" s="52"/>
      <c r="F50" s="56"/>
      <c r="G50" s="56"/>
      <c r="H50" s="47"/>
      <c r="I50" s="47"/>
      <c r="J50" s="19" t="s">
        <v>269</v>
      </c>
    </row>
    <row r="51" spans="1:10" x14ac:dyDescent="0.2">
      <c r="B51" s="46"/>
      <c r="C51" s="51"/>
      <c r="D51" s="19" t="s">
        <v>221</v>
      </c>
      <c r="E51" s="49">
        <v>1</v>
      </c>
      <c r="F51" s="53" t="s">
        <v>230</v>
      </c>
      <c r="G51" s="53" t="s">
        <v>198</v>
      </c>
      <c r="H51" s="19" t="s">
        <v>222</v>
      </c>
      <c r="I51" s="19"/>
      <c r="J51" s="19"/>
    </row>
    <row r="52" spans="1:10" ht="42.75" x14ac:dyDescent="0.2">
      <c r="B52" s="46"/>
      <c r="C52" s="51"/>
      <c r="D52" s="46" t="s">
        <v>227</v>
      </c>
      <c r="E52" s="51">
        <v>2</v>
      </c>
      <c r="F52" s="55" t="s">
        <v>239</v>
      </c>
      <c r="G52" s="55"/>
      <c r="H52" s="46" t="s">
        <v>274</v>
      </c>
      <c r="I52" s="46"/>
      <c r="J52" s="19" t="s">
        <v>236</v>
      </c>
    </row>
    <row r="53" spans="1:10" x14ac:dyDescent="0.2">
      <c r="B53" s="46"/>
      <c r="C53" s="51"/>
      <c r="D53" s="46"/>
      <c r="E53" s="51"/>
      <c r="F53" s="55"/>
      <c r="G53" s="55"/>
      <c r="H53" s="46"/>
      <c r="I53" s="46"/>
      <c r="J53" s="19" t="s">
        <v>235</v>
      </c>
    </row>
    <row r="54" spans="1:10" x14ac:dyDescent="0.2">
      <c r="B54" s="46"/>
      <c r="C54" s="51"/>
      <c r="D54" s="46"/>
      <c r="E54" s="51"/>
      <c r="F54" s="55"/>
      <c r="G54" s="55"/>
      <c r="H54" s="46"/>
      <c r="I54" s="46"/>
      <c r="J54" s="19" t="s">
        <v>234</v>
      </c>
    </row>
    <row r="55" spans="1:10" x14ac:dyDescent="0.2">
      <c r="B55" s="47"/>
      <c r="C55" s="52"/>
      <c r="D55" s="47"/>
      <c r="E55" s="52"/>
      <c r="F55" s="56"/>
      <c r="G55" s="56"/>
      <c r="H55" s="47"/>
      <c r="I55" s="47"/>
      <c r="J55" s="47" t="s">
        <v>238</v>
      </c>
    </row>
    <row r="56" spans="1:10" x14ac:dyDescent="0.2">
      <c r="B56" s="46" t="s">
        <v>250</v>
      </c>
      <c r="C56" s="51">
        <v>1</v>
      </c>
      <c r="D56" s="46" t="s">
        <v>250</v>
      </c>
      <c r="E56" s="51"/>
      <c r="F56" s="55" t="s">
        <v>233</v>
      </c>
      <c r="G56" s="55" t="s">
        <v>198</v>
      </c>
      <c r="H56" s="46" t="s">
        <v>270</v>
      </c>
      <c r="I56" s="46"/>
      <c r="J56" s="19" t="s">
        <v>251</v>
      </c>
    </row>
    <row r="57" spans="1:10" x14ac:dyDescent="0.2">
      <c r="B57" s="46"/>
      <c r="C57" s="51"/>
      <c r="D57" s="46"/>
      <c r="E57" s="51"/>
      <c r="F57" s="55"/>
      <c r="G57" s="55"/>
      <c r="H57" s="46"/>
      <c r="I57" s="46"/>
      <c r="J57" s="19" t="s">
        <v>252</v>
      </c>
    </row>
    <row r="58" spans="1:10" x14ac:dyDescent="0.2">
      <c r="B58" s="47"/>
      <c r="C58" s="52"/>
      <c r="D58" s="47"/>
      <c r="E58" s="52"/>
      <c r="F58" s="56"/>
      <c r="G58" s="56"/>
      <c r="H58" s="47"/>
      <c r="I58" s="47"/>
      <c r="J58" s="47" t="s">
        <v>253</v>
      </c>
    </row>
    <row r="61" spans="1:10" s="62" customFormat="1" x14ac:dyDescent="0.2">
      <c r="A61" s="62" t="s">
        <v>261</v>
      </c>
      <c r="C61" s="63"/>
      <c r="E61" s="63"/>
      <c r="F61" s="64"/>
      <c r="G61" s="64"/>
    </row>
    <row r="62" spans="1:10" x14ac:dyDescent="0.2">
      <c r="C62" s="31"/>
      <c r="E62" s="31"/>
      <c r="F62" s="31"/>
      <c r="G62" s="31"/>
    </row>
    <row r="63" spans="1:10" x14ac:dyDescent="0.2">
      <c r="C63" s="31"/>
      <c r="E63" s="31"/>
      <c r="F63" s="31"/>
      <c r="G63" s="31"/>
    </row>
    <row r="64" spans="1:10" x14ac:dyDescent="0.2">
      <c r="B64" s="72" t="s">
        <v>262</v>
      </c>
      <c r="C64" s="72"/>
      <c r="D64" s="72" t="s">
        <v>35</v>
      </c>
      <c r="E64" s="72" t="s">
        <v>36</v>
      </c>
      <c r="F64" s="72" t="s">
        <v>37</v>
      </c>
      <c r="G64" s="73" t="s">
        <v>38</v>
      </c>
      <c r="H64"/>
    </row>
    <row r="65" spans="1:8" x14ac:dyDescent="0.2">
      <c r="B65" s="11"/>
      <c r="C65" s="11" t="s">
        <v>25</v>
      </c>
      <c r="D65" s="65" t="s">
        <v>197</v>
      </c>
      <c r="E65" s="65" t="s">
        <v>250</v>
      </c>
      <c r="F65" s="66" t="s">
        <v>201</v>
      </c>
      <c r="G65" s="35" t="s">
        <v>202</v>
      </c>
      <c r="H65" s="39" t="s">
        <v>255</v>
      </c>
    </row>
    <row r="66" spans="1:8" x14ac:dyDescent="0.2">
      <c r="B66" s="11"/>
      <c r="C66" s="11" t="s">
        <v>39</v>
      </c>
      <c r="D66" s="66" t="s">
        <v>219</v>
      </c>
      <c r="E66" s="11" t="s">
        <v>220</v>
      </c>
      <c r="F66" s="66" t="s">
        <v>207</v>
      </c>
      <c r="G66" s="35" t="s">
        <v>208</v>
      </c>
      <c r="H66" s="40"/>
    </row>
    <row r="67" spans="1:8" x14ac:dyDescent="0.2">
      <c r="B67" s="11"/>
      <c r="C67" s="11" t="s">
        <v>40</v>
      </c>
      <c r="D67" s="65" t="s">
        <v>196</v>
      </c>
      <c r="E67" s="68"/>
      <c r="F67" s="68"/>
      <c r="G67" s="36"/>
      <c r="H67"/>
    </row>
    <row r="68" spans="1:8" x14ac:dyDescent="0.2">
      <c r="B68" s="11"/>
      <c r="C68" s="11" t="s">
        <v>41</v>
      </c>
      <c r="D68" s="65" t="s">
        <v>218</v>
      </c>
      <c r="E68" s="65" t="s">
        <v>227</v>
      </c>
      <c r="F68" s="66" t="s">
        <v>201</v>
      </c>
      <c r="G68" s="35" t="s">
        <v>202</v>
      </c>
      <c r="H68"/>
    </row>
    <row r="69" spans="1:8" x14ac:dyDescent="0.2">
      <c r="B69" s="11"/>
      <c r="C69" s="11" t="s">
        <v>42</v>
      </c>
      <c r="D69" s="65" t="s">
        <v>197</v>
      </c>
      <c r="E69" s="11" t="s">
        <v>221</v>
      </c>
      <c r="F69" s="66" t="s">
        <v>207</v>
      </c>
      <c r="G69" s="35" t="s">
        <v>208</v>
      </c>
      <c r="H69"/>
    </row>
    <row r="70" spans="1:8" x14ac:dyDescent="0.2">
      <c r="B70" s="11"/>
      <c r="C70" s="11" t="s">
        <v>43</v>
      </c>
      <c r="D70" s="65" t="s">
        <v>53</v>
      </c>
      <c r="E70" s="68"/>
      <c r="F70" s="66"/>
      <c r="G70" s="4"/>
      <c r="H70" s="68"/>
    </row>
    <row r="71" spans="1:8" x14ac:dyDescent="0.2">
      <c r="B71" s="11"/>
      <c r="C71" s="11" t="s">
        <v>44</v>
      </c>
      <c r="D71" s="65" t="s">
        <v>82</v>
      </c>
      <c r="E71" s="65" t="s">
        <v>227</v>
      </c>
      <c r="F71" s="66" t="s">
        <v>27</v>
      </c>
      <c r="G71" s="4" t="s">
        <v>220</v>
      </c>
      <c r="H71"/>
    </row>
    <row r="72" spans="1:8" x14ac:dyDescent="0.2">
      <c r="B72" s="11"/>
      <c r="C72" s="11" t="s">
        <v>45</v>
      </c>
      <c r="D72" s="65" t="s">
        <v>203</v>
      </c>
      <c r="E72" s="65" t="s">
        <v>205</v>
      </c>
      <c r="F72" s="11" t="s">
        <v>220</v>
      </c>
      <c r="G72" s="35" t="s">
        <v>219</v>
      </c>
      <c r="H72"/>
    </row>
    <row r="73" spans="1:8" x14ac:dyDescent="0.2">
      <c r="B73" s="12"/>
      <c r="C73" s="12" t="s">
        <v>46</v>
      </c>
      <c r="D73" s="67" t="s">
        <v>254</v>
      </c>
      <c r="E73" s="69"/>
      <c r="F73" s="69"/>
      <c r="G73" s="44"/>
      <c r="H73"/>
    </row>
    <row r="76" spans="1:8" s="62" customFormat="1" x14ac:dyDescent="0.2">
      <c r="A76" s="62" t="s">
        <v>277</v>
      </c>
      <c r="C76" s="63"/>
      <c r="E76" s="63"/>
      <c r="F76" s="64"/>
      <c r="G76" s="64"/>
    </row>
    <row r="77" spans="1:8" s="77" customFormat="1" x14ac:dyDescent="0.2">
      <c r="F77" s="78"/>
      <c r="G77" s="78"/>
    </row>
    <row r="78" spans="1:8" s="77" customFormat="1" ht="15" thickBot="1" x14ac:dyDescent="0.25">
      <c r="F78" s="78"/>
      <c r="G78" s="78"/>
    </row>
    <row r="79" spans="1:8" s="77" customFormat="1" ht="15" thickBot="1" x14ac:dyDescent="0.25">
      <c r="B79" s="79"/>
      <c r="C79" s="79"/>
      <c r="D79" s="80" t="s">
        <v>278</v>
      </c>
      <c r="E79" s="82"/>
      <c r="F79" s="79" t="s">
        <v>279</v>
      </c>
      <c r="G79" s="81"/>
      <c r="H79" s="82"/>
    </row>
    <row r="80" spans="1:8" s="77" customFormat="1" x14ac:dyDescent="0.2">
      <c r="B80" s="104" t="s">
        <v>280</v>
      </c>
      <c r="C80" s="108" t="s">
        <v>289</v>
      </c>
      <c r="D80" s="109"/>
      <c r="E80" s="109"/>
      <c r="F80" s="109"/>
      <c r="G80" s="109"/>
      <c r="H80" s="110"/>
    </row>
    <row r="81" spans="1:8" s="77" customFormat="1" ht="15" thickBot="1" x14ac:dyDescent="0.25">
      <c r="B81" s="105"/>
      <c r="C81" s="111" t="s">
        <v>290</v>
      </c>
      <c r="D81" s="112"/>
      <c r="E81" s="112"/>
      <c r="F81" s="112"/>
      <c r="G81" s="112"/>
      <c r="H81" s="113"/>
    </row>
    <row r="82" spans="1:8" s="77" customFormat="1" x14ac:dyDescent="0.2">
      <c r="B82" s="106" t="s">
        <v>291</v>
      </c>
      <c r="C82" s="91" t="s">
        <v>292</v>
      </c>
      <c r="D82" s="85" t="s">
        <v>293</v>
      </c>
      <c r="E82" s="92"/>
      <c r="F82" s="99" t="s">
        <v>294</v>
      </c>
      <c r="G82" s="86"/>
      <c r="H82" s="92"/>
    </row>
    <row r="83" spans="1:8" s="77" customFormat="1" x14ac:dyDescent="0.2">
      <c r="B83" s="106"/>
      <c r="C83" s="93" t="s">
        <v>296</v>
      </c>
      <c r="D83" s="87" t="s">
        <v>295</v>
      </c>
      <c r="E83" s="94"/>
      <c r="F83" s="100" t="s">
        <v>297</v>
      </c>
      <c r="G83" s="88"/>
      <c r="H83" s="94"/>
    </row>
    <row r="84" spans="1:8" s="77" customFormat="1" x14ac:dyDescent="0.2">
      <c r="B84" s="106"/>
      <c r="C84" s="89" t="s">
        <v>298</v>
      </c>
      <c r="D84" s="83" t="s">
        <v>299</v>
      </c>
      <c r="E84" s="90"/>
      <c r="F84" s="101" t="s">
        <v>300</v>
      </c>
      <c r="G84" s="84"/>
      <c r="H84" s="90"/>
    </row>
    <row r="85" spans="1:8" s="77" customFormat="1" x14ac:dyDescent="0.2">
      <c r="B85" s="106"/>
      <c r="C85" s="91"/>
      <c r="D85" s="85" t="s">
        <v>302</v>
      </c>
      <c r="E85" s="92"/>
      <c r="F85" s="99" t="s">
        <v>301</v>
      </c>
      <c r="G85" s="86"/>
      <c r="H85" s="92"/>
    </row>
    <row r="86" spans="1:8" s="77" customFormat="1" x14ac:dyDescent="0.2">
      <c r="B86" s="106"/>
      <c r="C86" s="89" t="s">
        <v>303</v>
      </c>
      <c r="D86" s="83" t="s">
        <v>304</v>
      </c>
      <c r="E86" s="90"/>
      <c r="F86" s="98" t="s">
        <v>305</v>
      </c>
      <c r="G86" s="84"/>
      <c r="H86" s="90"/>
    </row>
    <row r="87" spans="1:8" s="77" customFormat="1" x14ac:dyDescent="0.2">
      <c r="B87" s="106"/>
      <c r="C87" s="91"/>
      <c r="D87" s="85"/>
      <c r="E87" s="92"/>
      <c r="F87" s="99" t="s">
        <v>306</v>
      </c>
      <c r="G87" s="86"/>
      <c r="H87" s="92"/>
    </row>
    <row r="88" spans="1:8" s="77" customFormat="1" ht="15" thickBot="1" x14ac:dyDescent="0.25">
      <c r="B88" s="107"/>
      <c r="C88" s="95" t="s">
        <v>307</v>
      </c>
      <c r="D88" s="96" t="s">
        <v>308</v>
      </c>
      <c r="E88" s="97"/>
      <c r="F88" s="102" t="s">
        <v>309</v>
      </c>
      <c r="G88" s="103"/>
      <c r="H88" s="97"/>
    </row>
    <row r="89" spans="1:8" s="77" customFormat="1" x14ac:dyDescent="0.2">
      <c r="F89" s="78"/>
      <c r="G89" s="78"/>
    </row>
    <row r="90" spans="1:8" s="77" customFormat="1" x14ac:dyDescent="0.2">
      <c r="F90" s="78"/>
      <c r="G90" s="78"/>
    </row>
    <row r="91" spans="1:8" s="77" customFormat="1" x14ac:dyDescent="0.2">
      <c r="F91" s="78"/>
      <c r="G91" s="78"/>
    </row>
    <row r="92" spans="1:8" s="77" customFormat="1" x14ac:dyDescent="0.2">
      <c r="A92" s="77" t="s">
        <v>313</v>
      </c>
      <c r="F92" s="78"/>
      <c r="G92" s="78"/>
    </row>
    <row r="93" spans="1:8" s="77" customFormat="1" x14ac:dyDescent="0.2">
      <c r="B93" s="77" t="s">
        <v>314</v>
      </c>
      <c r="F93" s="78"/>
      <c r="G93" s="78"/>
    </row>
    <row r="94" spans="1:8" s="77" customFormat="1" x14ac:dyDescent="0.2">
      <c r="B94" s="77" t="s">
        <v>315</v>
      </c>
      <c r="F94" s="78"/>
      <c r="G94" s="78"/>
    </row>
    <row r="95" spans="1:8" s="77" customFormat="1" x14ac:dyDescent="0.2">
      <c r="B95" s="61" t="s">
        <v>318</v>
      </c>
      <c r="F95" s="78"/>
      <c r="G95" s="78"/>
    </row>
    <row r="96" spans="1:8" s="61" customFormat="1" x14ac:dyDescent="0.2">
      <c r="B96" s="61" t="s">
        <v>319</v>
      </c>
      <c r="C96" s="32"/>
      <c r="E96" s="32"/>
      <c r="F96" s="33"/>
      <c r="G96" s="33"/>
    </row>
    <row r="97" spans="2:7" s="61" customFormat="1" x14ac:dyDescent="0.2">
      <c r="B97" s="77" t="s">
        <v>316</v>
      </c>
      <c r="C97" s="32"/>
      <c r="E97" s="32"/>
      <c r="F97" s="33"/>
      <c r="G97" s="33"/>
    </row>
    <row r="98" spans="2:7" s="61" customFormat="1" x14ac:dyDescent="0.2">
      <c r="B98" s="77" t="s">
        <v>317</v>
      </c>
      <c r="C98" s="32"/>
      <c r="E98" s="32"/>
      <c r="F98" s="33"/>
      <c r="G98" s="33"/>
    </row>
    <row r="99" spans="2:7" s="61" customFormat="1" x14ac:dyDescent="0.2">
      <c r="B99" s="77" t="s">
        <v>320</v>
      </c>
      <c r="C99" s="32"/>
      <c r="E99" s="32"/>
      <c r="F99" s="33"/>
      <c r="G99" s="33"/>
    </row>
    <row r="100" spans="2:7" s="61" customFormat="1" x14ac:dyDescent="0.2">
      <c r="B100" s="77" t="s">
        <v>322</v>
      </c>
      <c r="C100" s="32"/>
      <c r="E100" s="32"/>
      <c r="F100" s="33"/>
      <c r="G100" s="33"/>
    </row>
    <row r="101" spans="2:7" s="61" customFormat="1" x14ac:dyDescent="0.2">
      <c r="C101" s="32"/>
      <c r="E101" s="32"/>
      <c r="F101" s="33"/>
      <c r="G101" s="33"/>
    </row>
    <row r="102" spans="2:7" s="61" customFormat="1" x14ac:dyDescent="0.2">
      <c r="C102" s="32"/>
      <c r="E102" s="32"/>
      <c r="F102" s="33"/>
      <c r="G102" s="33"/>
    </row>
    <row r="103" spans="2:7" s="61" customFormat="1" x14ac:dyDescent="0.2">
      <c r="C103" s="32"/>
      <c r="E103" s="32"/>
      <c r="F103" s="33"/>
      <c r="G103" s="33"/>
    </row>
    <row r="104" spans="2:7" s="61" customFormat="1" x14ac:dyDescent="0.2">
      <c r="C104" s="32"/>
      <c r="E104" s="32"/>
      <c r="F104" s="33"/>
      <c r="G104" s="33"/>
    </row>
    <row r="105" spans="2:7" s="61" customFormat="1" x14ac:dyDescent="0.2">
      <c r="C105" s="32"/>
      <c r="E105" s="32"/>
      <c r="F105" s="33"/>
      <c r="G105" s="33"/>
    </row>
    <row r="106" spans="2:7" s="61" customFormat="1" x14ac:dyDescent="0.2">
      <c r="C106" s="32"/>
      <c r="E106" s="32"/>
      <c r="F106" s="33"/>
      <c r="G106" s="33"/>
    </row>
    <row r="107" spans="2:7" s="61" customFormat="1" x14ac:dyDescent="0.2">
      <c r="C107" s="32"/>
      <c r="E107" s="32"/>
      <c r="F107" s="33"/>
      <c r="G107" s="33"/>
    </row>
  </sheetData>
  <mergeCells count="2">
    <mergeCell ref="C80:H80"/>
    <mergeCell ref="C81:H8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3"/>
  <sheetViews>
    <sheetView topLeftCell="A79" workbookViewId="0">
      <selection activeCell="C7" sqref="C7"/>
    </sheetView>
  </sheetViews>
  <sheetFormatPr defaultRowHeight="14.25" x14ac:dyDescent="0.2"/>
  <cols>
    <col min="2" max="2" width="21" customWidth="1"/>
    <col min="4" max="5" width="13.375" bestFit="1" customWidth="1"/>
    <col min="8" max="8" width="36.375" customWidth="1"/>
    <col min="10" max="10" width="15.375" bestFit="1" customWidth="1"/>
    <col min="11" max="11" width="15.375" customWidth="1"/>
    <col min="12" max="12" width="17.375" bestFit="1" customWidth="1"/>
    <col min="13" max="14" width="55.75" bestFit="1" customWidth="1"/>
  </cols>
  <sheetData>
    <row r="1" spans="1:9" s="26" customFormat="1" x14ac:dyDescent="0.2">
      <c r="A1" s="27" t="s">
        <v>129</v>
      </c>
    </row>
    <row r="2" spans="1:9" x14ac:dyDescent="0.2">
      <c r="H2" t="s">
        <v>121</v>
      </c>
      <c r="I2" t="s">
        <v>122</v>
      </c>
    </row>
    <row r="3" spans="1:9" x14ac:dyDescent="0.2">
      <c r="B3" t="s">
        <v>21</v>
      </c>
      <c r="C3">
        <v>3</v>
      </c>
      <c r="H3" t="s">
        <v>31</v>
      </c>
      <c r="I3" t="s">
        <v>123</v>
      </c>
    </row>
    <row r="4" spans="1:9" x14ac:dyDescent="0.2">
      <c r="B4" t="s">
        <v>84</v>
      </c>
      <c r="C4">
        <v>9</v>
      </c>
      <c r="H4" t="s">
        <v>130</v>
      </c>
      <c r="I4" t="s">
        <v>124</v>
      </c>
    </row>
    <row r="5" spans="1:9" x14ac:dyDescent="0.2">
      <c r="B5" t="s">
        <v>22</v>
      </c>
      <c r="C5">
        <v>3</v>
      </c>
      <c r="H5" t="s">
        <v>81</v>
      </c>
      <c r="I5" t="s">
        <v>125</v>
      </c>
    </row>
    <row r="6" spans="1:9" x14ac:dyDescent="0.2">
      <c r="B6" t="s">
        <v>23</v>
      </c>
      <c r="C6">
        <v>5</v>
      </c>
      <c r="H6" t="s">
        <v>131</v>
      </c>
      <c r="I6" t="s">
        <v>132</v>
      </c>
    </row>
    <row r="7" spans="1:9" x14ac:dyDescent="0.2">
      <c r="B7" t="s">
        <v>51</v>
      </c>
      <c r="C7">
        <v>90</v>
      </c>
    </row>
    <row r="8" spans="1:9" x14ac:dyDescent="0.2">
      <c r="B8" t="s">
        <v>111</v>
      </c>
      <c r="C8">
        <f>C7*C5</f>
        <v>270</v>
      </c>
    </row>
    <row r="9" spans="1:9" x14ac:dyDescent="0.2">
      <c r="B9" t="s">
        <v>112</v>
      </c>
      <c r="C9">
        <f>C7*C6</f>
        <v>450</v>
      </c>
    </row>
    <row r="11" spans="1:9" x14ac:dyDescent="0.2">
      <c r="B11" t="s">
        <v>113</v>
      </c>
      <c r="C11">
        <v>1</v>
      </c>
    </row>
    <row r="12" spans="1:9" x14ac:dyDescent="0.2">
      <c r="B12" t="s">
        <v>114</v>
      </c>
      <c r="C12">
        <v>4</v>
      </c>
    </row>
    <row r="13" spans="1:9" x14ac:dyDescent="0.2">
      <c r="B13" t="s">
        <v>115</v>
      </c>
      <c r="C13">
        <f>C11*C5+(C4-C5)*C12</f>
        <v>27</v>
      </c>
    </row>
    <row r="14" spans="1:9" x14ac:dyDescent="0.2">
      <c r="B14" t="s">
        <v>118</v>
      </c>
      <c r="C14">
        <v>2</v>
      </c>
    </row>
    <row r="15" spans="1:9" x14ac:dyDescent="0.2">
      <c r="B15" t="s">
        <v>119</v>
      </c>
      <c r="C15">
        <v>10</v>
      </c>
    </row>
    <row r="18" spans="1:17" s="26" customFormat="1" x14ac:dyDescent="0.2">
      <c r="A18" s="27" t="s">
        <v>120</v>
      </c>
    </row>
    <row r="19" spans="1:17" x14ac:dyDescent="0.2">
      <c r="B19" t="s">
        <v>126</v>
      </c>
    </row>
    <row r="20" spans="1:17" x14ac:dyDescent="0.2">
      <c r="B20" t="s">
        <v>127</v>
      </c>
    </row>
    <row r="21" spans="1:17" x14ac:dyDescent="0.2">
      <c r="B21" t="s">
        <v>128</v>
      </c>
    </row>
    <row r="23" spans="1:17" s="26" customFormat="1" x14ac:dyDescent="0.2">
      <c r="A23" s="27" t="s">
        <v>105</v>
      </c>
    </row>
    <row r="25" spans="1:17" x14ac:dyDescent="0.2">
      <c r="B25" s="9" t="s">
        <v>24</v>
      </c>
      <c r="C25" s="9"/>
      <c r="D25" s="7" t="s">
        <v>35</v>
      </c>
      <c r="E25" s="7" t="s">
        <v>36</v>
      </c>
      <c r="F25" s="7" t="s">
        <v>37</v>
      </c>
      <c r="G25" s="8" t="s">
        <v>38</v>
      </c>
      <c r="H25" s="1" t="s">
        <v>103</v>
      </c>
    </row>
    <row r="26" spans="1:17" x14ac:dyDescent="0.2">
      <c r="B26" s="11"/>
      <c r="C26" s="11" t="s">
        <v>25</v>
      </c>
      <c r="D26" s="20" t="s">
        <v>55</v>
      </c>
      <c r="E26" s="3"/>
      <c r="F26" s="22" t="s">
        <v>28</v>
      </c>
      <c r="G26" s="21" t="s">
        <v>85</v>
      </c>
      <c r="J26" s="13" t="s">
        <v>54</v>
      </c>
      <c r="K26" s="13"/>
      <c r="L26" s="13" t="s">
        <v>30</v>
      </c>
      <c r="M26" s="13" t="s">
        <v>94</v>
      </c>
      <c r="N26" s="14" t="s">
        <v>83</v>
      </c>
      <c r="Q26">
        <v>7</v>
      </c>
    </row>
    <row r="27" spans="1:17" x14ac:dyDescent="0.2">
      <c r="B27" s="11"/>
      <c r="C27" s="11" t="s">
        <v>39</v>
      </c>
      <c r="D27" s="22" t="s">
        <v>28</v>
      </c>
      <c r="E27" s="3"/>
      <c r="F27" s="20"/>
      <c r="G27" s="21" t="s">
        <v>85</v>
      </c>
      <c r="J27" s="15" t="s">
        <v>47</v>
      </c>
      <c r="K27" s="15"/>
      <c r="L27" s="10">
        <v>1</v>
      </c>
      <c r="M27" s="10"/>
      <c r="N27" s="2" t="s">
        <v>95</v>
      </c>
    </row>
    <row r="28" spans="1:17" x14ac:dyDescent="0.2">
      <c r="B28" s="11"/>
      <c r="C28" s="11" t="s">
        <v>40</v>
      </c>
      <c r="D28" s="20" t="s">
        <v>53</v>
      </c>
      <c r="E28" s="3"/>
      <c r="F28" s="3"/>
      <c r="G28" s="4"/>
      <c r="J28" s="16" t="s">
        <v>53</v>
      </c>
      <c r="K28" s="16"/>
      <c r="L28" s="11">
        <v>2</v>
      </c>
      <c r="M28" s="11" t="s">
        <v>96</v>
      </c>
      <c r="N28" s="4"/>
    </row>
    <row r="29" spans="1:17" x14ac:dyDescent="0.2">
      <c r="B29" s="11"/>
      <c r="C29" s="11" t="s">
        <v>41</v>
      </c>
      <c r="D29" s="3"/>
      <c r="E29" s="20"/>
      <c r="F29" s="20"/>
      <c r="G29" s="23" t="s">
        <v>34</v>
      </c>
      <c r="J29" s="17" t="s">
        <v>55</v>
      </c>
      <c r="K29" s="17"/>
      <c r="L29" s="12">
        <v>2</v>
      </c>
      <c r="M29" s="12"/>
      <c r="N29" s="6"/>
    </row>
    <row r="30" spans="1:17" x14ac:dyDescent="0.2">
      <c r="B30" s="11"/>
      <c r="C30" s="11" t="s">
        <v>42</v>
      </c>
      <c r="D30" s="20" t="s">
        <v>55</v>
      </c>
      <c r="E30" s="3" t="s">
        <v>91</v>
      </c>
      <c r="F30" s="22" t="s">
        <v>28</v>
      </c>
      <c r="G30" s="21" t="s">
        <v>85</v>
      </c>
      <c r="J30" s="15"/>
      <c r="K30" s="15"/>
      <c r="L30" s="10"/>
      <c r="M30" s="10"/>
      <c r="N30" s="2"/>
    </row>
    <row r="31" spans="1:17" x14ac:dyDescent="0.2">
      <c r="B31" s="11"/>
      <c r="C31" s="11" t="s">
        <v>43</v>
      </c>
      <c r="D31" s="20" t="s">
        <v>53</v>
      </c>
      <c r="E31" s="3"/>
      <c r="F31" s="3"/>
      <c r="G31" s="4"/>
      <c r="J31" s="17"/>
      <c r="K31" s="16"/>
      <c r="L31" s="10"/>
      <c r="M31" s="12"/>
      <c r="N31" s="6"/>
    </row>
    <row r="32" spans="1:17" x14ac:dyDescent="0.2">
      <c r="B32" s="11"/>
      <c r="C32" s="11" t="s">
        <v>44</v>
      </c>
      <c r="D32" s="24" t="s">
        <v>27</v>
      </c>
      <c r="E32" s="3" t="s">
        <v>91</v>
      </c>
      <c r="F32" s="20"/>
      <c r="G32" s="21" t="s">
        <v>85</v>
      </c>
      <c r="J32" s="15" t="s">
        <v>85</v>
      </c>
      <c r="K32" s="15"/>
      <c r="L32" s="10">
        <v>4</v>
      </c>
      <c r="M32" s="10"/>
      <c r="N32" s="2"/>
    </row>
    <row r="33" spans="2:14" x14ac:dyDescent="0.2">
      <c r="B33" s="11"/>
      <c r="C33" s="11" t="s">
        <v>45</v>
      </c>
      <c r="D33" s="20" t="s">
        <v>82</v>
      </c>
      <c r="E33" s="20"/>
      <c r="F33" s="20"/>
      <c r="G33" s="23" t="s">
        <v>34</v>
      </c>
      <c r="J33" s="11" t="s">
        <v>87</v>
      </c>
      <c r="K33" s="11"/>
      <c r="L33" s="11" t="s">
        <v>86</v>
      </c>
      <c r="M33" s="11" t="s">
        <v>97</v>
      </c>
      <c r="N33" s="4"/>
    </row>
    <row r="34" spans="2:14" x14ac:dyDescent="0.2">
      <c r="B34" s="12"/>
      <c r="C34" s="12" t="s">
        <v>46</v>
      </c>
      <c r="D34" s="25" t="s">
        <v>47</v>
      </c>
      <c r="E34" s="5"/>
      <c r="F34" s="5"/>
      <c r="G34" s="6"/>
      <c r="J34" s="11" t="s">
        <v>88</v>
      </c>
      <c r="K34" s="11"/>
      <c r="L34" s="11" t="s">
        <v>86</v>
      </c>
      <c r="M34" s="11" t="s">
        <v>89</v>
      </c>
      <c r="N34" s="4"/>
    </row>
    <row r="35" spans="2:14" x14ac:dyDescent="0.2">
      <c r="J35" s="12" t="s">
        <v>90</v>
      </c>
      <c r="K35" s="12"/>
      <c r="L35" s="12" t="s">
        <v>86</v>
      </c>
      <c r="M35" s="12" t="s">
        <v>98</v>
      </c>
      <c r="N35" s="6"/>
    </row>
    <row r="36" spans="2:14" x14ac:dyDescent="0.2">
      <c r="J36" s="18" t="s">
        <v>82</v>
      </c>
      <c r="K36" s="18"/>
      <c r="L36" s="9">
        <v>1</v>
      </c>
      <c r="M36" s="9" t="s">
        <v>100</v>
      </c>
      <c r="N36" s="8" t="s">
        <v>93</v>
      </c>
    </row>
    <row r="37" spans="2:14" x14ac:dyDescent="0.2">
      <c r="B37" s="9" t="s">
        <v>48</v>
      </c>
      <c r="C37" s="9"/>
      <c r="D37" s="7" t="s">
        <v>35</v>
      </c>
      <c r="E37" s="7" t="s">
        <v>36</v>
      </c>
      <c r="F37" s="7" t="s">
        <v>37</v>
      </c>
      <c r="G37" s="8" t="s">
        <v>38</v>
      </c>
      <c r="J37" s="18" t="s">
        <v>34</v>
      </c>
      <c r="K37" s="18"/>
      <c r="L37" s="9">
        <v>2</v>
      </c>
      <c r="M37" s="9" t="s">
        <v>99</v>
      </c>
      <c r="N37" s="8" t="s">
        <v>92</v>
      </c>
    </row>
    <row r="38" spans="2:14" x14ac:dyDescent="0.2">
      <c r="B38" s="11"/>
      <c r="C38" s="11" t="s">
        <v>25</v>
      </c>
      <c r="D38" s="20" t="s">
        <v>55</v>
      </c>
      <c r="E38" s="20" t="s">
        <v>29</v>
      </c>
      <c r="F38" s="20" t="s">
        <v>52</v>
      </c>
      <c r="G38" s="21" t="s">
        <v>85</v>
      </c>
      <c r="J38" s="18" t="s">
        <v>28</v>
      </c>
      <c r="K38" s="18"/>
      <c r="L38" s="9" t="s">
        <v>116</v>
      </c>
      <c r="M38" s="9" t="s">
        <v>102</v>
      </c>
      <c r="N38" s="8"/>
    </row>
    <row r="39" spans="2:14" x14ac:dyDescent="0.2">
      <c r="B39" s="11"/>
      <c r="C39" s="11" t="s">
        <v>39</v>
      </c>
      <c r="D39" s="22" t="s">
        <v>28</v>
      </c>
      <c r="E39" s="3" t="s">
        <v>91</v>
      </c>
      <c r="F39" s="20" t="s">
        <v>52</v>
      </c>
      <c r="G39" s="21" t="s">
        <v>85</v>
      </c>
      <c r="J39" s="9" t="s">
        <v>27</v>
      </c>
      <c r="K39" s="9"/>
      <c r="L39" s="9">
        <v>1</v>
      </c>
      <c r="M39" s="9" t="s">
        <v>101</v>
      </c>
      <c r="N39" s="8"/>
    </row>
    <row r="40" spans="2:14" ht="57" x14ac:dyDescent="0.2">
      <c r="B40" s="11"/>
      <c r="C40" s="11" t="s">
        <v>40</v>
      </c>
      <c r="D40" s="20" t="s">
        <v>53</v>
      </c>
      <c r="E40" s="3"/>
      <c r="F40" s="3"/>
      <c r="G40" s="4"/>
      <c r="J40" s="9" t="s">
        <v>80</v>
      </c>
      <c r="K40" s="9"/>
      <c r="L40" s="9">
        <v>1</v>
      </c>
      <c r="M40" s="19" t="s">
        <v>104</v>
      </c>
      <c r="N40" s="8"/>
    </row>
    <row r="41" spans="2:14" x14ac:dyDescent="0.2">
      <c r="B41" s="11"/>
      <c r="C41" s="11" t="s">
        <v>41</v>
      </c>
      <c r="D41" s="3" t="s">
        <v>80</v>
      </c>
      <c r="E41" s="20" t="s">
        <v>29</v>
      </c>
      <c r="F41" s="20" t="s">
        <v>52</v>
      </c>
      <c r="G41" s="23" t="s">
        <v>34</v>
      </c>
    </row>
    <row r="42" spans="2:14" x14ac:dyDescent="0.2">
      <c r="B42" s="11"/>
      <c r="C42" s="11" t="s">
        <v>42</v>
      </c>
      <c r="D42" s="20" t="s">
        <v>55</v>
      </c>
      <c r="E42" s="3" t="s">
        <v>91</v>
      </c>
      <c r="F42" s="22" t="s">
        <v>28</v>
      </c>
      <c r="G42" s="21" t="s">
        <v>85</v>
      </c>
    </row>
    <row r="43" spans="2:14" x14ac:dyDescent="0.2">
      <c r="B43" s="11"/>
      <c r="C43" s="11" t="s">
        <v>43</v>
      </c>
      <c r="D43" s="20" t="s">
        <v>53</v>
      </c>
      <c r="E43" s="3"/>
      <c r="F43" s="3"/>
      <c r="G43" s="4"/>
      <c r="J43" s="9" t="s">
        <v>133</v>
      </c>
      <c r="K43" s="10"/>
      <c r="L43" s="28" t="s">
        <v>134</v>
      </c>
      <c r="M43" s="7"/>
      <c r="N43" s="8"/>
    </row>
    <row r="44" spans="2:14" x14ac:dyDescent="0.2">
      <c r="B44" s="11"/>
      <c r="C44" s="11" t="s">
        <v>44</v>
      </c>
      <c r="D44" s="24" t="s">
        <v>27</v>
      </c>
      <c r="E44" s="3" t="s">
        <v>91</v>
      </c>
      <c r="F44" s="20" t="s">
        <v>52</v>
      </c>
      <c r="G44" s="21" t="s">
        <v>85</v>
      </c>
      <c r="J44" s="11"/>
      <c r="K44" s="11"/>
      <c r="L44" s="10" t="s">
        <v>135</v>
      </c>
      <c r="N44" s="4"/>
    </row>
    <row r="45" spans="2:14" x14ac:dyDescent="0.2">
      <c r="B45" s="11"/>
      <c r="C45" s="11" t="s">
        <v>45</v>
      </c>
      <c r="D45" s="20" t="s">
        <v>82</v>
      </c>
      <c r="E45" s="20" t="s">
        <v>29</v>
      </c>
      <c r="F45" s="20" t="s">
        <v>52</v>
      </c>
      <c r="G45" s="23" t="s">
        <v>34</v>
      </c>
      <c r="J45" s="11"/>
      <c r="K45" s="11"/>
      <c r="L45" s="29" t="s">
        <v>136</v>
      </c>
      <c r="M45" s="29" t="s">
        <v>137</v>
      </c>
      <c r="N45" s="30" t="s">
        <v>138</v>
      </c>
    </row>
    <row r="46" spans="2:14" x14ac:dyDescent="0.2">
      <c r="B46" s="12"/>
      <c r="C46" s="12" t="s">
        <v>46</v>
      </c>
      <c r="D46" s="25" t="s">
        <v>47</v>
      </c>
      <c r="E46" s="5"/>
      <c r="F46" s="5"/>
      <c r="G46" s="6"/>
      <c r="J46" s="11"/>
      <c r="K46" s="11"/>
      <c r="L46" s="11" t="s">
        <v>139</v>
      </c>
      <c r="M46" s="11" t="s">
        <v>150</v>
      </c>
      <c r="N46" s="4"/>
    </row>
    <row r="47" spans="2:14" x14ac:dyDescent="0.2">
      <c r="J47" s="11"/>
      <c r="K47" s="11"/>
      <c r="L47" s="11" t="s">
        <v>140</v>
      </c>
      <c r="M47" s="11" t="s">
        <v>141</v>
      </c>
      <c r="N47" s="4" t="s">
        <v>142</v>
      </c>
    </row>
    <row r="48" spans="2:14" x14ac:dyDescent="0.2">
      <c r="J48" s="11"/>
      <c r="K48" s="11"/>
      <c r="L48" s="11" t="s">
        <v>143</v>
      </c>
      <c r="M48" s="11" t="s">
        <v>145</v>
      </c>
      <c r="N48" s="4" t="s">
        <v>144</v>
      </c>
    </row>
    <row r="49" spans="2:14" x14ac:dyDescent="0.2">
      <c r="B49" s="9" t="s">
        <v>106</v>
      </c>
      <c r="C49" s="9"/>
      <c r="D49" s="7" t="s">
        <v>35</v>
      </c>
      <c r="E49" s="7" t="s">
        <v>36</v>
      </c>
      <c r="F49" s="7" t="s">
        <v>37</v>
      </c>
      <c r="G49" s="8" t="s">
        <v>38</v>
      </c>
      <c r="H49" t="s">
        <v>117</v>
      </c>
      <c r="J49" s="11"/>
      <c r="K49" s="11"/>
      <c r="L49" s="11" t="s">
        <v>146</v>
      </c>
      <c r="M49" s="11" t="s">
        <v>147</v>
      </c>
      <c r="N49" s="4" t="s">
        <v>148</v>
      </c>
    </row>
    <row r="50" spans="2:14" x14ac:dyDescent="0.2">
      <c r="B50" s="11"/>
      <c r="C50" s="11" t="s">
        <v>25</v>
      </c>
      <c r="D50" s="20" t="s">
        <v>55</v>
      </c>
      <c r="E50" s="20" t="s">
        <v>29</v>
      </c>
      <c r="F50" s="20" t="s">
        <v>52</v>
      </c>
      <c r="G50" s="21" t="s">
        <v>85</v>
      </c>
      <c r="J50" s="11"/>
      <c r="K50" s="11"/>
      <c r="L50" s="11" t="s">
        <v>149</v>
      </c>
      <c r="M50" s="11" t="s">
        <v>151</v>
      </c>
      <c r="N50" s="4" t="s">
        <v>152</v>
      </c>
    </row>
    <row r="51" spans="2:14" x14ac:dyDescent="0.2">
      <c r="B51" s="11"/>
      <c r="C51" s="11" t="s">
        <v>39</v>
      </c>
      <c r="D51" s="22" t="s">
        <v>28</v>
      </c>
      <c r="E51" s="3" t="s">
        <v>91</v>
      </c>
      <c r="F51" s="20" t="s">
        <v>52</v>
      </c>
      <c r="G51" s="21" t="s">
        <v>85</v>
      </c>
      <c r="J51" s="12"/>
      <c r="K51" s="12"/>
      <c r="L51" s="12" t="s">
        <v>153</v>
      </c>
      <c r="M51" s="12" t="s">
        <v>154</v>
      </c>
      <c r="N51" s="6" t="s">
        <v>155</v>
      </c>
    </row>
    <row r="52" spans="2:14" x14ac:dyDescent="0.2">
      <c r="B52" s="11"/>
      <c r="C52" s="11" t="s">
        <v>40</v>
      </c>
      <c r="D52" s="20" t="s">
        <v>53</v>
      </c>
      <c r="E52" s="3"/>
      <c r="F52" s="3"/>
      <c r="G52" s="4"/>
    </row>
    <row r="53" spans="2:14" x14ac:dyDescent="0.2">
      <c r="B53" s="11"/>
      <c r="C53" s="11" t="s">
        <v>41</v>
      </c>
      <c r="D53" s="3" t="s">
        <v>80</v>
      </c>
      <c r="E53" s="20" t="s">
        <v>29</v>
      </c>
      <c r="F53" s="20" t="s">
        <v>52</v>
      </c>
      <c r="G53" s="23" t="s">
        <v>34</v>
      </c>
    </row>
    <row r="54" spans="2:14" x14ac:dyDescent="0.2">
      <c r="B54" s="11"/>
      <c r="C54" s="11" t="s">
        <v>42</v>
      </c>
      <c r="D54" s="20" t="s">
        <v>55</v>
      </c>
      <c r="E54" s="3" t="s">
        <v>91</v>
      </c>
      <c r="F54" s="22" t="s">
        <v>28</v>
      </c>
      <c r="G54" s="21" t="s">
        <v>85</v>
      </c>
    </row>
    <row r="55" spans="2:14" x14ac:dyDescent="0.2">
      <c r="B55" s="11"/>
      <c r="C55" s="11" t="s">
        <v>43</v>
      </c>
      <c r="D55" s="20" t="s">
        <v>53</v>
      </c>
      <c r="E55" s="3"/>
      <c r="F55" s="3"/>
      <c r="G55" s="4"/>
    </row>
    <row r="56" spans="2:14" x14ac:dyDescent="0.2">
      <c r="B56" s="11"/>
      <c r="C56" s="11" t="s">
        <v>44</v>
      </c>
      <c r="D56" s="24" t="s">
        <v>27</v>
      </c>
      <c r="E56" s="3" t="s">
        <v>91</v>
      </c>
      <c r="F56" s="20" t="s">
        <v>52</v>
      </c>
      <c r="G56" s="21" t="s">
        <v>85</v>
      </c>
    </row>
    <row r="57" spans="2:14" x14ac:dyDescent="0.2">
      <c r="B57" s="11"/>
      <c r="C57" s="11" t="s">
        <v>45</v>
      </c>
      <c r="D57" s="20" t="s">
        <v>82</v>
      </c>
      <c r="E57" s="20" t="s">
        <v>29</v>
      </c>
      <c r="F57" s="20" t="s">
        <v>52</v>
      </c>
      <c r="G57" s="23" t="s">
        <v>34</v>
      </c>
    </row>
    <row r="58" spans="2:14" x14ac:dyDescent="0.2">
      <c r="B58" s="12"/>
      <c r="C58" s="12" t="s">
        <v>46</v>
      </c>
      <c r="D58" s="25" t="s">
        <v>47</v>
      </c>
      <c r="E58" s="5"/>
      <c r="F58" s="5"/>
      <c r="G58" s="6"/>
    </row>
    <row r="61" spans="2:14" x14ac:dyDescent="0.2">
      <c r="B61" s="9" t="s">
        <v>107</v>
      </c>
      <c r="C61" s="9"/>
      <c r="D61" s="7" t="s">
        <v>35</v>
      </c>
      <c r="E61" s="7" t="s">
        <v>36</v>
      </c>
      <c r="F61" s="7" t="s">
        <v>37</v>
      </c>
      <c r="G61" s="8" t="s">
        <v>38</v>
      </c>
    </row>
    <row r="62" spans="2:14" x14ac:dyDescent="0.2">
      <c r="B62" s="11"/>
      <c r="C62" s="11" t="s">
        <v>25</v>
      </c>
      <c r="D62" s="20" t="s">
        <v>55</v>
      </c>
      <c r="E62" s="20" t="s">
        <v>29</v>
      </c>
      <c r="F62" s="20" t="s">
        <v>52</v>
      </c>
      <c r="G62" s="21" t="s">
        <v>85</v>
      </c>
    </row>
    <row r="63" spans="2:14" x14ac:dyDescent="0.2">
      <c r="B63" s="11"/>
      <c r="C63" s="11" t="s">
        <v>39</v>
      </c>
      <c r="D63" s="22" t="s">
        <v>28</v>
      </c>
      <c r="E63" s="3" t="s">
        <v>91</v>
      </c>
      <c r="F63" s="20" t="s">
        <v>52</v>
      </c>
      <c r="G63" s="21" t="s">
        <v>85</v>
      </c>
    </row>
    <row r="64" spans="2:14" x14ac:dyDescent="0.2">
      <c r="B64" s="11"/>
      <c r="C64" s="11" t="s">
        <v>40</v>
      </c>
      <c r="D64" s="20" t="s">
        <v>53</v>
      </c>
      <c r="E64" s="3"/>
      <c r="F64" s="3"/>
      <c r="G64" s="4"/>
    </row>
    <row r="65" spans="2:13" x14ac:dyDescent="0.2">
      <c r="B65" s="11"/>
      <c r="C65" s="11" t="s">
        <v>41</v>
      </c>
      <c r="D65" s="3" t="s">
        <v>80</v>
      </c>
      <c r="E65" s="20" t="s">
        <v>29</v>
      </c>
      <c r="F65" s="20" t="s">
        <v>52</v>
      </c>
      <c r="G65" s="23" t="s">
        <v>34</v>
      </c>
    </row>
    <row r="66" spans="2:13" x14ac:dyDescent="0.2">
      <c r="B66" s="11"/>
      <c r="C66" s="11" t="s">
        <v>42</v>
      </c>
      <c r="D66" s="20" t="s">
        <v>110</v>
      </c>
      <c r="E66" s="3" t="s">
        <v>91</v>
      </c>
      <c r="F66" s="22" t="s">
        <v>28</v>
      </c>
      <c r="G66" s="21" t="s">
        <v>85</v>
      </c>
    </row>
    <row r="67" spans="2:13" x14ac:dyDescent="0.2">
      <c r="B67" s="11"/>
      <c r="C67" s="11" t="s">
        <v>43</v>
      </c>
      <c r="D67" s="20" t="s">
        <v>108</v>
      </c>
      <c r="E67" s="3"/>
      <c r="F67" s="3"/>
      <c r="G67" s="4"/>
    </row>
    <row r="68" spans="2:13" x14ac:dyDescent="0.2">
      <c r="B68" s="11"/>
      <c r="C68" s="11" t="s">
        <v>44</v>
      </c>
      <c r="D68" s="24" t="s">
        <v>27</v>
      </c>
      <c r="E68" s="3" t="s">
        <v>91</v>
      </c>
      <c r="F68" s="20" t="s">
        <v>52</v>
      </c>
      <c r="G68" s="21" t="s">
        <v>85</v>
      </c>
    </row>
    <row r="69" spans="2:13" x14ac:dyDescent="0.2">
      <c r="B69" s="11"/>
      <c r="C69" s="11" t="s">
        <v>45</v>
      </c>
      <c r="D69" s="20" t="s">
        <v>82</v>
      </c>
      <c r="E69" s="20" t="s">
        <v>29</v>
      </c>
      <c r="F69" s="20" t="s">
        <v>52</v>
      </c>
      <c r="G69" s="23" t="s">
        <v>34</v>
      </c>
    </row>
    <row r="70" spans="2:13" x14ac:dyDescent="0.2">
      <c r="B70" s="12"/>
      <c r="C70" s="12" t="s">
        <v>46</v>
      </c>
      <c r="D70" s="25" t="s">
        <v>109</v>
      </c>
      <c r="E70" s="5"/>
      <c r="F70" s="5"/>
      <c r="G70" s="6"/>
    </row>
    <row r="75" spans="2:13" x14ac:dyDescent="0.2">
      <c r="B75" s="9" t="s">
        <v>24</v>
      </c>
      <c r="C75" s="9"/>
      <c r="D75" s="7" t="s">
        <v>35</v>
      </c>
      <c r="E75" s="7" t="s">
        <v>36</v>
      </c>
      <c r="F75" s="7" t="s">
        <v>37</v>
      </c>
      <c r="G75" s="8" t="s">
        <v>38</v>
      </c>
      <c r="J75" t="s">
        <v>209</v>
      </c>
      <c r="K75" t="s">
        <v>256</v>
      </c>
      <c r="L75" t="s">
        <v>210</v>
      </c>
      <c r="M75" t="s">
        <v>256</v>
      </c>
    </row>
    <row r="76" spans="2:13" x14ac:dyDescent="0.2">
      <c r="B76" s="11"/>
      <c r="C76" s="11" t="s">
        <v>25</v>
      </c>
      <c r="D76" s="41" t="s">
        <v>197</v>
      </c>
      <c r="E76" s="41" t="s">
        <v>250</v>
      </c>
      <c r="F76" s="38" t="s">
        <v>201</v>
      </c>
      <c r="G76" s="38" t="s">
        <v>202</v>
      </c>
      <c r="H76" s="39" t="s">
        <v>255</v>
      </c>
      <c r="J76" t="s">
        <v>160</v>
      </c>
      <c r="K76">
        <v>5</v>
      </c>
      <c r="L76" s="37" t="s">
        <v>193</v>
      </c>
      <c r="M76">
        <v>1</v>
      </c>
    </row>
    <row r="77" spans="2:13" x14ac:dyDescent="0.2">
      <c r="B77" s="11"/>
      <c r="C77" s="11" t="s">
        <v>39</v>
      </c>
      <c r="D77" s="38" t="s">
        <v>219</v>
      </c>
      <c r="E77" t="s">
        <v>220</v>
      </c>
      <c r="F77" s="38" t="s">
        <v>207</v>
      </c>
      <c r="G77" s="38" t="s">
        <v>208</v>
      </c>
      <c r="H77" s="40"/>
      <c r="L77" s="37" t="s">
        <v>196</v>
      </c>
      <c r="M77">
        <v>2</v>
      </c>
    </row>
    <row r="78" spans="2:13" x14ac:dyDescent="0.2">
      <c r="B78" s="11"/>
      <c r="C78" s="11" t="s">
        <v>40</v>
      </c>
      <c r="D78" s="41" t="s">
        <v>196</v>
      </c>
      <c r="E78" s="24"/>
      <c r="F78" s="24"/>
      <c r="G78" s="36"/>
      <c r="L78" s="37" t="s">
        <v>197</v>
      </c>
      <c r="M78">
        <v>2</v>
      </c>
    </row>
    <row r="79" spans="2:13" x14ac:dyDescent="0.2">
      <c r="B79" s="11"/>
      <c r="C79" s="11" t="s">
        <v>41</v>
      </c>
      <c r="D79" s="41" t="s">
        <v>218</v>
      </c>
      <c r="E79" s="41" t="s">
        <v>227</v>
      </c>
      <c r="F79" s="38" t="s">
        <v>201</v>
      </c>
      <c r="G79" s="38" t="s">
        <v>202</v>
      </c>
      <c r="J79" t="s">
        <v>204</v>
      </c>
      <c r="K79">
        <v>8</v>
      </c>
      <c r="L79" s="38" t="s">
        <v>201</v>
      </c>
      <c r="M79">
        <v>2</v>
      </c>
    </row>
    <row r="80" spans="2:13" x14ac:dyDescent="0.2">
      <c r="B80" s="11"/>
      <c r="C80" s="11" t="s">
        <v>42</v>
      </c>
      <c r="D80" s="41" t="s">
        <v>197</v>
      </c>
      <c r="E80" t="s">
        <v>221</v>
      </c>
      <c r="F80" s="38" t="s">
        <v>207</v>
      </c>
      <c r="G80" s="38" t="s">
        <v>208</v>
      </c>
      <c r="L80" s="38" t="s">
        <v>202</v>
      </c>
      <c r="M80">
        <v>2</v>
      </c>
    </row>
    <row r="81" spans="2:13" x14ac:dyDescent="0.2">
      <c r="B81" s="11"/>
      <c r="C81" s="11" t="s">
        <v>43</v>
      </c>
      <c r="D81" s="41" t="s">
        <v>211</v>
      </c>
      <c r="E81" s="41" t="s">
        <v>227</v>
      </c>
      <c r="F81" s="38" t="s">
        <v>213</v>
      </c>
      <c r="G81" t="s">
        <v>220</v>
      </c>
      <c r="L81" s="38" t="s">
        <v>207</v>
      </c>
      <c r="M81">
        <v>2</v>
      </c>
    </row>
    <row r="82" spans="2:13" x14ac:dyDescent="0.2">
      <c r="B82" s="11"/>
      <c r="C82" s="11" t="s">
        <v>44</v>
      </c>
      <c r="D82" s="41" t="s">
        <v>196</v>
      </c>
      <c r="E82" s="24"/>
      <c r="F82" s="24"/>
      <c r="G82" s="36"/>
      <c r="L82" s="38" t="s">
        <v>208</v>
      </c>
      <c r="M82">
        <v>2</v>
      </c>
    </row>
    <row r="83" spans="2:13" x14ac:dyDescent="0.2">
      <c r="B83" s="11"/>
      <c r="C83" s="11" t="s">
        <v>45</v>
      </c>
      <c r="D83" s="41" t="s">
        <v>203</v>
      </c>
      <c r="E83" s="41" t="s">
        <v>205</v>
      </c>
      <c r="F83" t="s">
        <v>220</v>
      </c>
      <c r="G83" s="38" t="s">
        <v>219</v>
      </c>
      <c r="J83" t="s">
        <v>205</v>
      </c>
      <c r="K83">
        <v>1</v>
      </c>
      <c r="L83" s="38"/>
      <c r="M83">
        <v>1</v>
      </c>
    </row>
    <row r="84" spans="2:13" x14ac:dyDescent="0.2">
      <c r="B84" s="12"/>
      <c r="C84" s="12" t="s">
        <v>46</v>
      </c>
      <c r="D84" s="42" t="s">
        <v>254</v>
      </c>
      <c r="E84" s="43"/>
      <c r="F84" s="43"/>
      <c r="G84" s="44"/>
      <c r="J84" t="s">
        <v>214</v>
      </c>
      <c r="K84">
        <v>3</v>
      </c>
      <c r="L84" s="37" t="s">
        <v>203</v>
      </c>
      <c r="M84">
        <v>1</v>
      </c>
    </row>
    <row r="85" spans="2:13" x14ac:dyDescent="0.2">
      <c r="L85" s="37" t="s">
        <v>211</v>
      </c>
      <c r="M85">
        <v>1</v>
      </c>
    </row>
    <row r="86" spans="2:13" x14ac:dyDescent="0.2">
      <c r="L86" s="38" t="s">
        <v>213</v>
      </c>
      <c r="M86">
        <v>1</v>
      </c>
    </row>
    <row r="87" spans="2:13" x14ac:dyDescent="0.2">
      <c r="J87" t="s">
        <v>217</v>
      </c>
      <c r="K87">
        <v>9</v>
      </c>
      <c r="L87" s="38" t="s">
        <v>219</v>
      </c>
      <c r="M87">
        <v>2</v>
      </c>
    </row>
    <row r="88" spans="2:13" x14ac:dyDescent="0.2">
      <c r="D88" t="s">
        <v>258</v>
      </c>
      <c r="E88">
        <f>3*1+6*4</f>
        <v>27</v>
      </c>
      <c r="L88" s="37" t="s">
        <v>218</v>
      </c>
      <c r="M88">
        <v>1</v>
      </c>
    </row>
    <row r="89" spans="2:13" x14ac:dyDescent="0.2">
      <c r="D89" t="s">
        <v>259</v>
      </c>
      <c r="E89">
        <f>E88-M93</f>
        <v>0</v>
      </c>
      <c r="L89" t="s">
        <v>220</v>
      </c>
      <c r="M89">
        <v>3</v>
      </c>
    </row>
    <row r="90" spans="2:13" x14ac:dyDescent="0.2">
      <c r="L90" t="s">
        <v>221</v>
      </c>
      <c r="M90">
        <v>1</v>
      </c>
    </row>
    <row r="91" spans="2:13" x14ac:dyDescent="0.2">
      <c r="L91" s="37" t="s">
        <v>227</v>
      </c>
      <c r="M91">
        <v>2</v>
      </c>
    </row>
    <row r="92" spans="2:13" x14ac:dyDescent="0.2">
      <c r="J92" t="s">
        <v>250</v>
      </c>
      <c r="K92">
        <v>1</v>
      </c>
      <c r="M92">
        <v>1</v>
      </c>
    </row>
    <row r="93" spans="2:13" x14ac:dyDescent="0.2">
      <c r="K93">
        <f>SUM(K76:K92)</f>
        <v>27</v>
      </c>
      <c r="M93">
        <f>SUM(M76:M92)</f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"/>
  <sheetViews>
    <sheetView workbookViewId="0">
      <selection activeCell="D36" sqref="D36"/>
    </sheetView>
  </sheetViews>
  <sheetFormatPr defaultRowHeight="14.25" x14ac:dyDescent="0.2"/>
  <cols>
    <col min="1" max="1" width="18.375" bestFit="1" customWidth="1"/>
    <col min="2" max="2" width="17.25" bestFit="1" customWidth="1"/>
    <col min="3" max="3" width="27" customWidth="1"/>
  </cols>
  <sheetData>
    <row r="1" spans="1:3" x14ac:dyDescent="0.2">
      <c r="A1" t="s">
        <v>56</v>
      </c>
    </row>
    <row r="2" spans="1:3" x14ac:dyDescent="0.2">
      <c r="B2" t="s">
        <v>26</v>
      </c>
      <c r="C2" t="s">
        <v>57</v>
      </c>
    </row>
    <row r="3" spans="1:3" x14ac:dyDescent="0.2">
      <c r="B3" t="s">
        <v>28</v>
      </c>
    </row>
    <row r="5" spans="1:3" x14ac:dyDescent="0.2">
      <c r="A5" t="s">
        <v>58</v>
      </c>
    </row>
    <row r="6" spans="1:3" x14ac:dyDescent="0.2">
      <c r="A6" t="s">
        <v>73</v>
      </c>
      <c r="B6" t="s">
        <v>49</v>
      </c>
    </row>
    <row r="7" spans="1:3" x14ac:dyDescent="0.2">
      <c r="B7" t="s">
        <v>50</v>
      </c>
    </row>
    <row r="8" spans="1:3" x14ac:dyDescent="0.2">
      <c r="B8" t="s">
        <v>28</v>
      </c>
    </row>
    <row r="9" spans="1:3" x14ac:dyDescent="0.2">
      <c r="B9" t="s">
        <v>52</v>
      </c>
    </row>
    <row r="10" spans="1:3" x14ac:dyDescent="0.2">
      <c r="B10" t="s">
        <v>29</v>
      </c>
    </row>
    <row r="11" spans="1:3" x14ac:dyDescent="0.2">
      <c r="B11" t="s">
        <v>27</v>
      </c>
    </row>
    <row r="12" spans="1:3" x14ac:dyDescent="0.2">
      <c r="B12" t="s">
        <v>71</v>
      </c>
      <c r="C12" t="s">
        <v>72</v>
      </c>
    </row>
    <row r="16" spans="1:3" x14ac:dyDescent="0.2">
      <c r="A16" t="s">
        <v>59</v>
      </c>
    </row>
    <row r="17" spans="1:3" x14ac:dyDescent="0.2">
      <c r="A17" t="s">
        <v>74</v>
      </c>
      <c r="B17" t="s">
        <v>49</v>
      </c>
    </row>
    <row r="18" spans="1:3" x14ac:dyDescent="0.2">
      <c r="B18" t="s">
        <v>50</v>
      </c>
    </row>
    <row r="19" spans="1:3" x14ac:dyDescent="0.2">
      <c r="B19" t="s">
        <v>28</v>
      </c>
    </row>
    <row r="20" spans="1:3" x14ac:dyDescent="0.2">
      <c r="B20" t="s">
        <v>60</v>
      </c>
      <c r="C20" t="s">
        <v>70</v>
      </c>
    </row>
    <row r="21" spans="1:3" x14ac:dyDescent="0.2">
      <c r="B21" t="s">
        <v>61</v>
      </c>
      <c r="C21" t="s">
        <v>67</v>
      </c>
    </row>
    <row r="22" spans="1:3" x14ac:dyDescent="0.2">
      <c r="B22" t="s">
        <v>62</v>
      </c>
      <c r="C22" t="s">
        <v>69</v>
      </c>
    </row>
    <row r="23" spans="1:3" x14ac:dyDescent="0.2">
      <c r="B23" t="s">
        <v>32</v>
      </c>
    </row>
    <row r="24" spans="1:3" x14ac:dyDescent="0.2">
      <c r="B24" t="s">
        <v>29</v>
      </c>
    </row>
    <row r="25" spans="1:3" x14ac:dyDescent="0.2">
      <c r="B25" t="s">
        <v>63</v>
      </c>
      <c r="C25" t="s">
        <v>64</v>
      </c>
    </row>
    <row r="26" spans="1:3" x14ac:dyDescent="0.2">
      <c r="B26" t="s">
        <v>65</v>
      </c>
      <c r="C26" t="s">
        <v>66</v>
      </c>
    </row>
    <row r="27" spans="1:3" x14ac:dyDescent="0.2">
      <c r="B27" t="s">
        <v>68</v>
      </c>
    </row>
    <row r="28" spans="1:3" x14ac:dyDescent="0.2">
      <c r="B28" t="s">
        <v>27</v>
      </c>
    </row>
    <row r="30" spans="1:3" x14ac:dyDescent="0.2">
      <c r="A30" t="s">
        <v>75</v>
      </c>
    </row>
    <row r="31" spans="1:3" x14ac:dyDescent="0.2">
      <c r="B31" t="s">
        <v>33</v>
      </c>
      <c r="C31" t="s">
        <v>78</v>
      </c>
    </row>
    <row r="32" spans="1:3" x14ac:dyDescent="0.2">
      <c r="C32" t="s">
        <v>79</v>
      </c>
    </row>
    <row r="33" spans="1:4" x14ac:dyDescent="0.2">
      <c r="B33" t="s">
        <v>76</v>
      </c>
      <c r="C33" t="s">
        <v>77</v>
      </c>
    </row>
    <row r="35" spans="1:4" x14ac:dyDescent="0.2">
      <c r="A35" t="s">
        <v>156</v>
      </c>
    </row>
    <row r="36" spans="1:4" x14ac:dyDescent="0.2">
      <c r="B36" t="s">
        <v>157</v>
      </c>
      <c r="C36" t="s">
        <v>158</v>
      </c>
    </row>
    <row r="37" spans="1:4" x14ac:dyDescent="0.2">
      <c r="C37" t="s">
        <v>159</v>
      </c>
    </row>
    <row r="38" spans="1:4" x14ac:dyDescent="0.2">
      <c r="C38" t="s">
        <v>179</v>
      </c>
      <c r="D38" t="s">
        <v>180</v>
      </c>
    </row>
    <row r="39" spans="1:4" x14ac:dyDescent="0.2">
      <c r="B39" t="s">
        <v>160</v>
      </c>
      <c r="C39" t="s">
        <v>161</v>
      </c>
      <c r="D39" t="s">
        <v>163</v>
      </c>
    </row>
    <row r="40" spans="1:4" x14ac:dyDescent="0.2">
      <c r="D40" t="s">
        <v>164</v>
      </c>
    </row>
    <row r="41" spans="1:4" x14ac:dyDescent="0.2">
      <c r="B41" t="s">
        <v>165</v>
      </c>
      <c r="C41" t="s">
        <v>166</v>
      </c>
      <c r="D41" t="s">
        <v>162</v>
      </c>
    </row>
    <row r="42" spans="1:4" x14ac:dyDescent="0.2">
      <c r="D42" t="s">
        <v>167</v>
      </c>
    </row>
    <row r="43" spans="1:4" x14ac:dyDescent="0.2">
      <c r="D43" t="s">
        <v>168</v>
      </c>
    </row>
    <row r="44" spans="1:4" x14ac:dyDescent="0.2">
      <c r="D44" t="s">
        <v>169</v>
      </c>
    </row>
    <row r="45" spans="1:4" x14ac:dyDescent="0.2">
      <c r="D45" t="s">
        <v>186</v>
      </c>
    </row>
    <row r="46" spans="1:4" x14ac:dyDescent="0.2">
      <c r="B46" t="s">
        <v>170</v>
      </c>
      <c r="C46" t="s">
        <v>171</v>
      </c>
      <c r="D46" t="s">
        <v>187</v>
      </c>
    </row>
    <row r="47" spans="1:4" x14ac:dyDescent="0.2">
      <c r="B47" t="s">
        <v>172</v>
      </c>
      <c r="C47" t="s">
        <v>173</v>
      </c>
      <c r="D47" t="s">
        <v>174</v>
      </c>
    </row>
    <row r="48" spans="1:4" x14ac:dyDescent="0.2">
      <c r="C48" t="s">
        <v>175</v>
      </c>
      <c r="D48" t="s">
        <v>176</v>
      </c>
    </row>
    <row r="49" spans="2:4" x14ac:dyDescent="0.2">
      <c r="C49" t="s">
        <v>177</v>
      </c>
      <c r="D49" t="s">
        <v>178</v>
      </c>
    </row>
    <row r="50" spans="2:4" x14ac:dyDescent="0.2">
      <c r="B50" t="s">
        <v>181</v>
      </c>
      <c r="C50" t="s">
        <v>182</v>
      </c>
      <c r="D50" t="s">
        <v>183</v>
      </c>
    </row>
    <row r="51" spans="2:4" x14ac:dyDescent="0.2">
      <c r="D51" t="s">
        <v>184</v>
      </c>
    </row>
    <row r="52" spans="2:4" x14ac:dyDescent="0.2">
      <c r="B52" t="s">
        <v>185</v>
      </c>
      <c r="C52" t="s">
        <v>186</v>
      </c>
      <c r="D52" t="s">
        <v>187</v>
      </c>
    </row>
    <row r="53" spans="2:4" x14ac:dyDescent="0.2">
      <c r="B53" t="s">
        <v>188</v>
      </c>
      <c r="C53" t="s">
        <v>189</v>
      </c>
      <c r="D53" t="s">
        <v>190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2"/>
  <sheetViews>
    <sheetView workbookViewId="0">
      <selection activeCell="G25" sqref="G25"/>
    </sheetView>
  </sheetViews>
  <sheetFormatPr defaultRowHeight="14.25" x14ac:dyDescent="0.2"/>
  <cols>
    <col min="2" max="2" width="24.75" customWidth="1"/>
  </cols>
  <sheetData>
    <row r="2" spans="1:12" x14ac:dyDescent="0.2">
      <c r="A2" t="s">
        <v>8</v>
      </c>
      <c r="B2">
        <v>2</v>
      </c>
    </row>
    <row r="4" spans="1:12" x14ac:dyDescent="0.2">
      <c r="L4" t="s">
        <v>20</v>
      </c>
    </row>
    <row r="5" spans="1:12" x14ac:dyDescent="0.2">
      <c r="A5" t="s">
        <v>0</v>
      </c>
      <c r="E5" t="s">
        <v>9</v>
      </c>
      <c r="F5" t="s">
        <v>10</v>
      </c>
      <c r="G5" t="s">
        <v>11</v>
      </c>
      <c r="K5" t="s">
        <v>5</v>
      </c>
      <c r="L5">
        <f>8*(E6+F6+G6)</f>
        <v>10</v>
      </c>
    </row>
    <row r="6" spans="1:12" x14ac:dyDescent="0.2">
      <c r="B6" t="s">
        <v>2</v>
      </c>
      <c r="C6" t="s">
        <v>4</v>
      </c>
      <c r="D6" t="s">
        <v>5</v>
      </c>
      <c r="E6">
        <v>1</v>
      </c>
      <c r="F6">
        <v>0.2</v>
      </c>
      <c r="G6">
        <v>0.05</v>
      </c>
      <c r="K6" t="s">
        <v>6</v>
      </c>
      <c r="L6">
        <f t="shared" ref="L6:L7" si="0">8*(E7+F7+G7)</f>
        <v>8</v>
      </c>
    </row>
    <row r="7" spans="1:12" x14ac:dyDescent="0.2">
      <c r="D7" t="s">
        <v>6</v>
      </c>
      <c r="E7">
        <v>0</v>
      </c>
      <c r="F7">
        <v>0.8</v>
      </c>
      <c r="G7">
        <v>0.2</v>
      </c>
      <c r="K7" t="s">
        <v>7</v>
      </c>
      <c r="L7">
        <f t="shared" si="0"/>
        <v>6</v>
      </c>
    </row>
    <row r="8" spans="1:12" x14ac:dyDescent="0.2">
      <c r="D8" t="s">
        <v>7</v>
      </c>
      <c r="E8">
        <f>1-E6-E7</f>
        <v>0</v>
      </c>
      <c r="F8">
        <f t="shared" ref="F8:G8" si="1">1-F6-F7</f>
        <v>0</v>
      </c>
      <c r="G8">
        <f t="shared" si="1"/>
        <v>0.75</v>
      </c>
    </row>
    <row r="9" spans="1:12" x14ac:dyDescent="0.2">
      <c r="C9" t="s">
        <v>19</v>
      </c>
    </row>
    <row r="13" spans="1:12" x14ac:dyDescent="0.2">
      <c r="A13" t="s">
        <v>1</v>
      </c>
    </row>
    <row r="14" spans="1:12" x14ac:dyDescent="0.2">
      <c r="B14" t="s">
        <v>2</v>
      </c>
      <c r="C14" t="s">
        <v>3</v>
      </c>
      <c r="D14" t="s">
        <v>15</v>
      </c>
    </row>
    <row r="16" spans="1:12" x14ac:dyDescent="0.2">
      <c r="A16" t="s">
        <v>12</v>
      </c>
    </row>
    <row r="17" spans="1:2" x14ac:dyDescent="0.2">
      <c r="B17" t="s">
        <v>13</v>
      </c>
    </row>
    <row r="18" spans="1:2" x14ac:dyDescent="0.2">
      <c r="B18" t="s">
        <v>14</v>
      </c>
    </row>
    <row r="20" spans="1:2" x14ac:dyDescent="0.2">
      <c r="A20" t="s">
        <v>16</v>
      </c>
    </row>
    <row r="21" spans="1:2" x14ac:dyDescent="0.2">
      <c r="B21" t="s">
        <v>17</v>
      </c>
    </row>
    <row r="22" spans="1:2" x14ac:dyDescent="0.2">
      <c r="B22" t="s">
        <v>18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RGL事件设定-修改后</vt:lpstr>
      <vt:lpstr>$RGL事件设定（废弃）</vt:lpstr>
      <vt:lpstr>$随机事件类型参考</vt:lpstr>
      <vt:lpstr>$梦境-幻境回廊设定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徐宇斌</cp:lastModifiedBy>
  <dcterms:created xsi:type="dcterms:W3CDTF">2015-06-05T18:19:34Z</dcterms:created>
  <dcterms:modified xsi:type="dcterms:W3CDTF">2022-09-06T08:10:30Z</dcterms:modified>
</cp:coreProperties>
</file>