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24.jpeg" ContentType="image/jpeg"/>
  <Override PartName="/xl/media/image25.png" ContentType="image/png"/>
  <Override PartName="/xl/media/image30.png" ContentType="image/png"/>
  <Override PartName="/xl/media/image26.png" ContentType="image/png"/>
  <Override PartName="/xl/media/image31.png" ContentType="image/png"/>
  <Override PartName="/xl/media/image27.png" ContentType="image/png"/>
  <Override PartName="/xl/media/image28.png" ContentType="image/png"/>
  <Override PartName="/xl/media/image29.jpeg" ContentType="image/jpeg"/>
  <Override PartName="/xl/media/image32.jpeg" ContentType="image/jpe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Dashboard" sheetId="2" state="visible" r:id="rId3"/>
    <sheet name="CSC #10" sheetId="3" state="visible" r:id="rId4"/>
    <sheet name="Value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<sst xmlns="http://schemas.openxmlformats.org/spreadsheetml/2006/main" count="193" uniqueCount="114">
  <si>
    <t xml:space="preserve">Critical Security Controls Initial Assessment Tool (v7.0b)</t>
  </si>
  <si>
    <t xml:space="preserve">Instructions - Read me first.</t>
  </si>
  <si>
    <t xml:space="preserve">The purpose for this tool is to provide organizations with a simple tool for performing an initial assessment of their information assurance maturity level based on the controls defined by the Critical Security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Critical Security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</si>
  <si>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 xml:space="preserve">Field Definitions</t>
  </si>
  <si>
    <t xml:space="preserve">ID</t>
  </si>
  <si>
    <t xml:space="preserve">This is the ID number of the specific critical security control sub-control reference as included in the Critical Security Controls documentation.</t>
  </si>
  <si>
    <t xml:space="preserve">Critical Security Control Detail</t>
  </si>
  <si>
    <t xml:space="preserve">This is the detail behind each specific sub-control as defined by the Critical Security Controls documentation.</t>
  </si>
  <si>
    <t xml:space="preserve">EOF Function</t>
  </si>
  <si>
    <t xml:space="preserve">This standards for "Executive Order Framework (EOF)" function. These functions were defined by NIST in the EOF and act as control characteristics.</t>
  </si>
  <si>
    <t xml:space="preserve">Sensor or Baseline</t>
  </si>
  <si>
    <t xml:space="preserve">This is the type of technical system or baseline that we believe is necessary in order to implement the specific sub control.</t>
  </si>
  <si>
    <t xml:space="preserve">Policy Approved</t>
  </si>
  <si>
    <t xml:space="preserve">This question determines whether the organization currently has a policy defined that indicates that they should be implementing the defined sub control.</t>
  </si>
  <si>
    <t xml:space="preserve">Control Implemented</t>
  </si>
  <si>
    <t xml:space="preserve">This question determines whether or not the organization currently has implemented this sub control and to what degree the control has been implemented.</t>
  </si>
  <si>
    <t xml:space="preserve">Control Automated</t>
  </si>
  <si>
    <t xml:space="preserve">This question determines whether or not the organization currently has automated the implementation of this sub control and to what degree the control has been automated.</t>
  </si>
  <si>
    <t xml:space="preserve">Control Reported to Business</t>
  </si>
  <si>
    <t xml:space="preserve">This question determines whether or not the organization is reporting this sub control to business representatives and to what degree the control has been reported.</t>
  </si>
  <si>
    <t xml:space="preserve">This work is licensed under a Creative Commons Attribution-ShareAlike 4.0 International License.</t>
  </si>
  <si>
    <t xml:space="preserve">CSC #1</t>
  </si>
  <si>
    <t xml:space="preserve">Maturity level:</t>
  </si>
  <si>
    <t xml:space="preserve">Description:</t>
  </si>
  <si>
    <t xml:space="preserve">Score:</t>
  </si>
  <si>
    <t xml:space="preserve">CSC #2</t>
  </si>
  <si>
    <t xml:space="preserve">Level One</t>
  </si>
  <si>
    <t xml:space="preserve">Policies Complete</t>
  </si>
  <si>
    <t xml:space="preserve">CSC #3</t>
  </si>
  <si>
    <t xml:space="preserve">Level Two</t>
  </si>
  <si>
    <t xml:space="preserve">Controls 1-5 Implemented</t>
  </si>
  <si>
    <t xml:space="preserve">CSC #4</t>
  </si>
  <si>
    <t xml:space="preserve">Level Three</t>
  </si>
  <si>
    <t xml:space="preserve">All Controls Implemented</t>
  </si>
  <si>
    <t xml:space="preserve">CSC #5</t>
  </si>
  <si>
    <t xml:space="preserve">Level Four</t>
  </si>
  <si>
    <t xml:space="preserve">All Controls Automated</t>
  </si>
  <si>
    <t xml:space="preserve">CSC #6</t>
  </si>
  <si>
    <t xml:space="preserve">Level Five</t>
  </si>
  <si>
    <t xml:space="preserve">All Controls Reported</t>
  </si>
  <si>
    <t xml:space="preserve">CSC #7</t>
  </si>
  <si>
    <t xml:space="preserve">CSC #8</t>
  </si>
  <si>
    <t xml:space="preserve">Maturity Rating*:</t>
  </si>
  <si>
    <t xml:space="preserve">CSC #9</t>
  </si>
  <si>
    <t xml:space="preserve">*Rating is on a 0-5 scale.</t>
  </si>
  <si>
    <t xml:space="preserve">CSC #10</t>
  </si>
  <si>
    <t xml:space="preserve">CSC #11</t>
  </si>
  <si>
    <t xml:space="preserve">CSC #12</t>
  </si>
  <si>
    <t xml:space="preserve">CSC #13</t>
  </si>
  <si>
    <t xml:space="preserve">CSC #14</t>
  </si>
  <si>
    <t xml:space="preserve">CSC #15</t>
  </si>
  <si>
    <t xml:space="preserve">CSC #16</t>
  </si>
  <si>
    <t xml:space="preserve">CSC #17</t>
  </si>
  <si>
    <t xml:space="preserve">CSC #18</t>
  </si>
  <si>
    <t xml:space="preserve">CSC #19</t>
  </si>
  <si>
    <t xml:space="preserve">CSC #20</t>
  </si>
  <si>
    <t xml:space="preserve">Critical Security Control #10: Data Recovery Capability</t>
  </si>
  <si>
    <t xml:space="preserve">Risk Addressed:</t>
  </si>
  <si>
    <t xml:space="preserve">Risk Accepted:</t>
  </si>
  <si>
    <t xml:space="preserve">name(s):</t>
  </si>
  <si>
    <t xml:space="preserve">Simon Camilo Baez</t>
  </si>
  <si>
    <t xml:space="preserve">Professor:</t>
  </si>
  <si>
    <t xml:space="preserve">Redacted</t>
  </si>
  <si>
    <t xml:space="preserve">Class:</t>
  </si>
  <si>
    <t xml:space="preserve">Date:</t>
  </si>
  <si>
    <t xml:space="preserve">Fall 2020</t>
  </si>
  <si>
    <t xml:space="preserve">NIST CSF</t>
  </si>
  <si>
    <t xml:space="preserve">Policy Defined</t>
  </si>
  <si>
    <t xml:space="preserve">Control Automated or Technically Enforced</t>
  </si>
  <si>
    <t xml:space="preserve">Ensure that all system data is automatically backed up on regular basis.</t>
  </si>
  <si>
    <t xml:space="preserve">Protect</t>
  </si>
  <si>
    <t xml:space="preserve">Backup / Recovery System</t>
  </si>
  <si>
    <t xml:space="preserve">Written Policy</t>
  </si>
  <si>
    <t xml:space="preserve">Parts of Policy Implemented</t>
  </si>
  <si>
    <t xml:space="preserve">Automated on Some Systems</t>
  </si>
  <si>
    <t xml:space="preserve">Parts of Policy Reported</t>
  </si>
  <si>
    <t xml:space="preserve">Ensure that each of the organization's key systems are backed up as a complete system, through processes such as imaging, to enable the quick recovery of an entire system.</t>
  </si>
  <si>
    <t xml:space="preserve">Informal Policy</t>
  </si>
  <si>
    <t xml:space="preserve">Implemented on Some Systems</t>
  </si>
  <si>
    <t xml:space="preserve">Parts of Policy Automated</t>
  </si>
  <si>
    <t xml:space="preserve">Reported on Some Systems</t>
  </si>
  <si>
    <t xml:space="preserve">Test data integrity on backup media on a regular basis by performing a data restoration process to ensure that the backup is properly working.</t>
  </si>
  <si>
    <t xml:space="preserve">No Policy</t>
  </si>
  <si>
    <t xml:space="preserve">Implemented on Most Systems</t>
  </si>
  <si>
    <t xml:space="preserve">Not Applicable</t>
  </si>
  <si>
    <t xml:space="preserve">Ensure that backups are properly protected via physical security or encryption when they are stored, as well as when they are moved across the network. This includes remote backups and cloud services.</t>
  </si>
  <si>
    <t xml:space="preserve">Partial Written Policy</t>
  </si>
  <si>
    <t xml:space="preserve">Not Reported</t>
  </si>
  <si>
    <t xml:space="preserve">Ensure that all backups have at least one backup destination that is not continuously addressable through operating system calls.</t>
  </si>
  <si>
    <t xml:space="preserve">All Policies Approved:</t>
  </si>
  <si>
    <t xml:space="preserve">All Controls Implemented:</t>
  </si>
  <si>
    <t xml:space="preserve">All Controls Automated:</t>
  </si>
  <si>
    <t xml:space="preserve">All Controls Reported:</t>
  </si>
  <si>
    <t xml:space="preserve">Total Percentage Complete:</t>
  </si>
  <si>
    <t xml:space="preserve">Security Recommendations:</t>
  </si>
  <si>
    <r>
      <rPr>
        <b val="true"/>
        <sz val="11"/>
        <color rgb="FF000000"/>
        <rFont val="Calibri"/>
        <family val="2"/>
        <charset val="1"/>
      </rPr>
      <t xml:space="preserve">10.1</t>
    </r>
    <r>
      <rPr>
        <sz val="11"/>
        <color rgb="FF000000"/>
        <rFont val="Calibri"/>
        <family val="2"/>
        <charset val="1"/>
      </rPr>
      <t xml:space="preserve"> Control should be automated on all systems. If only some are automated, some backups won't be up to date. Most if not all of the policy should be implemented. It should be reported on at least most systems.</t>
    </r>
  </si>
  <si>
    <r>
      <rPr>
        <b val="true"/>
        <sz val="11"/>
        <color rgb="FF000000"/>
        <rFont val="Calibri"/>
        <family val="2"/>
        <charset val="1"/>
      </rPr>
      <t xml:space="preserve">10.2</t>
    </r>
    <r>
      <rPr>
        <sz val="11"/>
        <color rgb="FF000000"/>
        <rFont val="Calibri"/>
        <family val="2"/>
        <charset val="1"/>
      </rPr>
      <t xml:space="preserve"> This should be a written policy, this will allow for an easier and quicker recovery. It should be automated on all systems.</t>
    </r>
  </si>
  <si>
    <r>
      <rPr>
        <b val="true"/>
        <sz val="11"/>
        <color rgb="FF000000"/>
        <rFont val="Calibri"/>
        <family val="2"/>
        <charset val="1"/>
      </rPr>
      <t xml:space="preserve">10.3</t>
    </r>
    <r>
      <rPr>
        <sz val="11"/>
        <color rgb="FF000000"/>
        <rFont val="Calibri"/>
        <family val="2"/>
        <charset val="1"/>
      </rPr>
      <t xml:space="preserve"> This should be at least a partially written policy. Testing the integrity is very important, a backup is useless if it was corrupted or modified, and not having a policy could lead to human errors in the testing process.</t>
    </r>
  </si>
  <si>
    <r>
      <rPr>
        <b val="true"/>
        <sz val="11"/>
        <color rgb="FF000000"/>
        <rFont val="Calibri"/>
        <family val="2"/>
        <charset val="1"/>
      </rPr>
      <t xml:space="preserve">10.4</t>
    </r>
    <r>
      <rPr>
        <sz val="11"/>
        <color rgb="FF000000"/>
        <rFont val="Calibri"/>
        <family val="2"/>
        <charset val="1"/>
      </rPr>
      <t xml:space="preserve"> An approved written policy should be done to prevent human errors from happening, security is very critical. The policy should be implemented in most if not all systems, and parts of the policy can be reported</t>
    </r>
  </si>
  <si>
    <r>
      <rPr>
        <b val="true"/>
        <sz val="11"/>
        <color rgb="FF000000"/>
        <rFont val="Calibri"/>
        <family val="2"/>
        <charset val="1"/>
      </rPr>
      <t xml:space="preserve">10.5</t>
    </r>
    <r>
      <rPr>
        <sz val="11"/>
        <color rgb="FF000000"/>
        <rFont val="Calibri"/>
        <family val="2"/>
        <charset val="1"/>
      </rPr>
      <t xml:space="preserve"> There should be a written policy and parts of the policy should be reported. A written policy will ensure that none of the backups will be continuously addressable and everything is going to backed up.</t>
    </r>
  </si>
  <si>
    <t xml:space="preserve">Suggested critical security control changes</t>
  </si>
  <si>
    <t xml:space="preserve">Automated on All Systems</t>
  </si>
  <si>
    <t xml:space="preserve">Reported on Most Systems</t>
  </si>
  <si>
    <t xml:space="preserve">Approved Written Policy</t>
  </si>
  <si>
    <t xml:space="preserve">DO NOT CHANGE THESE VALUES</t>
  </si>
  <si>
    <t xml:space="preserve">Policy Status</t>
  </si>
  <si>
    <t xml:space="preserve">Implementation Status</t>
  </si>
  <si>
    <t xml:space="preserve">Not Implemented</t>
  </si>
  <si>
    <t xml:space="preserve">Implemented on All Systems</t>
  </si>
  <si>
    <t xml:space="preserve">Automation Status</t>
  </si>
  <si>
    <t xml:space="preserve">Not Automated</t>
  </si>
  <si>
    <t xml:space="preserve">Automated on Most Systems</t>
  </si>
  <si>
    <t xml:space="preserve">Reporting Status</t>
  </si>
  <si>
    <t xml:space="preserve">Reported on All Systems</t>
  </si>
</sst>
</file>

<file path=xl/styles.xml><?xml version="1.0" encoding="utf-8"?>
<styleSheet xmlns="http://schemas.openxmlformats.org/spreadsheetml/2006/main">
  <numFmts count="4">
    <numFmt numFmtId="164" formatCode="General"/>
    <numFmt numFmtId="165" formatCode="0%"/>
    <numFmt numFmtId="166" formatCode="0.00"/>
    <numFmt numFmtId="167" formatCode="mm/dd/yy"/>
  </numFmts>
  <fonts count="17">
    <font>
      <sz val="11"/>
      <color rgb="FF000000"/>
      <name val="Calibri"/>
      <family val="2"/>
      <charset val="1"/>
    </font>
    <font>
      <sz val="10"/>
      <name val="Arial"/>
      <family val="0"/>
    </font>
    <font>
      <sz val="10"/>
      <name val="Arial"/>
      <family val="0"/>
    </font>
    <font>
      <sz val="10"/>
      <name val="Arial"/>
      <family val="0"/>
    </font>
    <font>
      <b val="true"/>
      <sz val="18"/>
      <color rgb="FFFFFFFF"/>
      <name val="Calibri"/>
      <family val="2"/>
      <charset val="1"/>
    </font>
    <font>
      <b val="true"/>
      <sz val="11"/>
      <color rgb="FFFFFFFF"/>
      <name val="Calibri"/>
      <family val="2"/>
      <charset val="1"/>
    </font>
    <font>
      <b val="true"/>
      <sz val="11"/>
      <color rgb="FF000000"/>
      <name val="Calibri"/>
      <family val="2"/>
      <charset val="1"/>
    </font>
    <font>
      <u val="single"/>
      <sz val="11"/>
      <color rgb="FF0563C1"/>
      <name val="Calibri"/>
      <family val="2"/>
      <charset val="1"/>
    </font>
    <font>
      <sz val="11"/>
      <color rgb="FFFFFFFF"/>
      <name val="Calibri"/>
      <family val="2"/>
      <charset val="1"/>
    </font>
    <font>
      <b val="true"/>
      <sz val="14"/>
      <color rgb="FFFFFFFF"/>
      <name val="Calibri"/>
      <family val="2"/>
      <charset val="1"/>
    </font>
    <font>
      <sz val="11"/>
      <color rgb="FF4374B7"/>
      <name val="Inherit"/>
      <family val="0"/>
      <charset val="1"/>
    </font>
    <font>
      <b val="true"/>
      <sz val="14"/>
      <color rgb="FF404040"/>
      <name val="Calibri"/>
      <family val="2"/>
    </font>
    <font>
      <sz val="9"/>
      <color rgb="FF000000"/>
      <name val="Calibri"/>
      <family val="2"/>
    </font>
    <font>
      <sz val="9"/>
      <color rgb="FF404040"/>
      <name val="Calibri"/>
      <family val="2"/>
    </font>
    <font>
      <b val="true"/>
      <sz val="18"/>
      <color rgb="FF404040"/>
      <name val="Calibri"/>
      <family val="2"/>
    </font>
    <font>
      <sz val="11"/>
      <name val="Calibri"/>
      <family val="2"/>
      <charset val="1"/>
    </font>
    <font>
      <sz val="14"/>
      <color rgb="FF595959"/>
      <name val="Calibri"/>
      <family val="2"/>
    </font>
  </fonts>
  <fills count="7">
    <fill>
      <patternFill patternType="none"/>
    </fill>
    <fill>
      <patternFill patternType="gray125"/>
    </fill>
    <fill>
      <patternFill patternType="solid">
        <fgColor rgb="FF007054"/>
        <bgColor rgb="FF008080"/>
      </patternFill>
    </fill>
    <fill>
      <patternFill patternType="solid">
        <fgColor rgb="FFEDEDED"/>
        <bgColor rgb="FFFFFFFF"/>
      </patternFill>
    </fill>
    <fill>
      <patternFill patternType="solid">
        <fgColor rgb="FFE74C3C"/>
        <bgColor rgb="FFFF8080"/>
      </patternFill>
    </fill>
    <fill>
      <patternFill patternType="solid">
        <fgColor rgb="FFBFBFBF"/>
        <bgColor rgb="FFD9D9D9"/>
      </patternFill>
    </fill>
    <fill>
      <patternFill patternType="solid">
        <fgColor rgb="FFC00000"/>
        <bgColor rgb="FF800000"/>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4" fillId="2" borderId="0" xfId="21" applyFont="true" applyBorder="true" applyAlignment="true" applyProtection="false">
      <alignment horizontal="center" vertical="center" textRotation="0" wrapText="false" indent="0" shrinkToFit="false"/>
      <protection locked="true" hidden="false"/>
    </xf>
    <xf numFmtId="164" fontId="5" fillId="2" borderId="0"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true" applyProtection="false">
      <alignment horizontal="left" vertical="bottom" textRotation="0" wrapText="true" indent="0" shrinkToFit="false"/>
      <protection locked="tru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true" applyProtection="false">
      <alignment horizontal="left" vertical="bottom" textRotation="0" wrapText="false" indent="0" shrinkToFit="false"/>
      <protection locked="true" hidden="false"/>
    </xf>
    <xf numFmtId="164" fontId="7" fillId="0" borderId="0" xfId="20" applyFont="true" applyBorder="true" applyAlignment="true" applyProtection="true">
      <alignment horizontal="center" vertical="center" textRotation="0" wrapText="false" indent="0" shrinkToFit="false"/>
      <protection locked="true" hidden="false"/>
    </xf>
    <xf numFmtId="164" fontId="8" fillId="0" borderId="0" xfId="21" applyFont="true" applyBorder="false" applyAlignment="true" applyProtection="false">
      <alignment horizontal="center" vertical="bottom" textRotation="0" wrapText="false" indent="0" shrinkToFit="false"/>
      <protection locked="true" hidden="false"/>
    </xf>
    <xf numFmtId="165" fontId="8" fillId="0" borderId="0" xfId="21" applyFont="true" applyBorder="false" applyAlignment="true" applyProtection="false">
      <alignment horizontal="center" vertical="bottom" textRotation="0" wrapText="false" indent="0" shrinkToFit="false"/>
      <protection locked="true" hidden="false"/>
    </xf>
    <xf numFmtId="164" fontId="5" fillId="2" borderId="0" xfId="21" applyFont="true" applyBorder="false" applyAlignment="true" applyProtection="false">
      <alignment horizontal="center" vertical="bottom" textRotation="0" wrapText="false" indent="0" shrinkToFit="false"/>
      <protection locked="true" hidden="false"/>
    </xf>
    <xf numFmtId="164" fontId="6" fillId="3" borderId="0" xfId="21" applyFont="true" applyBorder="false" applyAlignment="true" applyProtection="false">
      <alignment horizontal="center" vertical="bottom" textRotation="0" wrapText="false" indent="0" shrinkToFit="false"/>
      <protection locked="true" hidden="false"/>
    </xf>
    <xf numFmtId="166" fontId="0" fillId="0" borderId="0" xfId="21" applyFont="false" applyBorder="false" applyAlignment="true" applyProtection="false">
      <alignment horizontal="center" vertical="bottom" textRotation="0" wrapText="false" indent="0" shrinkToFit="false"/>
      <protection locked="true" hidden="false"/>
    </xf>
    <xf numFmtId="164" fontId="0" fillId="0" borderId="0" xfId="21" applyFont="false" applyBorder="false" applyAlignment="true" applyProtection="false">
      <alignment horizontal="center" vertical="bottom" textRotation="0" wrapText="false" indent="0" shrinkToFit="false"/>
      <protection locked="true" hidden="false"/>
    </xf>
    <xf numFmtId="164" fontId="9" fillId="2" borderId="1" xfId="21" applyFont="true" applyBorder="true" applyAlignment="false" applyProtection="false">
      <alignment horizontal="general" vertical="bottom" textRotation="0" wrapText="false" indent="0" shrinkToFit="false"/>
      <protection locked="true" hidden="false"/>
    </xf>
    <xf numFmtId="166" fontId="9" fillId="2" borderId="2"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5" fontId="0" fillId="0" borderId="0" xfId="21" applyFont="false" applyBorder="false" applyAlignment="true" applyProtection="false">
      <alignment horizontal="center" vertical="bottom" textRotation="0" wrapText="false" indent="0" shrinkToFit="false"/>
      <protection locked="true" hidden="false"/>
    </xf>
    <xf numFmtId="164" fontId="7" fillId="0" borderId="0" xfId="20" applyFont="true" applyBorder="true" applyAlignment="true" applyProtection="true">
      <alignment horizontal="center" vertical="bottom" textRotation="0" wrapText="false" indent="0" shrinkToFit="false"/>
      <protection locked="tru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0" fillId="0" borderId="0" xfId="21" applyFont="true" applyBorder="false" applyAlignment="true" applyProtection="false">
      <alignment horizontal="center" vertical="center" textRotation="0" wrapText="false" indent="0" shrinkToFit="false"/>
      <protection locked="true" hidden="false"/>
    </xf>
    <xf numFmtId="165" fontId="5" fillId="2" borderId="0" xfId="21" applyFont="true" applyBorder="false" applyAlignment="true" applyProtection="false">
      <alignment horizontal="center" vertical="bottom" textRotation="0" wrapText="false" indent="0" shrinkToFit="false"/>
      <protection locked="true" hidden="false"/>
    </xf>
    <xf numFmtId="164" fontId="5" fillId="4" borderId="0" xfId="21" applyFont="true" applyBorder="false" applyAlignment="true" applyProtection="false">
      <alignment horizontal="center" vertical="bottom" textRotation="0" wrapText="false" indent="0" shrinkToFit="false"/>
      <protection locked="true" hidden="false"/>
    </xf>
    <xf numFmtId="165" fontId="5" fillId="4" borderId="0" xfId="21" applyFont="true" applyBorder="false" applyAlignment="true" applyProtection="false">
      <alignment horizontal="center" vertical="bottom" textRotation="0" wrapText="false" indent="0" shrinkToFit="false"/>
      <protection locked="true" hidden="false"/>
    </xf>
    <xf numFmtId="167" fontId="0" fillId="0" borderId="0" xfId="21" applyFont="tru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true" applyProtection="false">
      <alignment horizontal="center" vertical="center" textRotation="0" wrapText="false" indent="0" shrinkToFit="false"/>
      <protection locked="true" hidden="false"/>
    </xf>
    <xf numFmtId="164" fontId="5" fillId="2" borderId="0" xfId="21" applyFont="true" applyBorder="false" applyAlignment="true" applyProtection="false">
      <alignment horizontal="center" vertical="center" textRotation="0" wrapText="true" indent="0" shrinkToFit="false"/>
      <protection locked="true" hidden="false"/>
    </xf>
    <xf numFmtId="164" fontId="0" fillId="0" borderId="0" xfId="21" applyFont="false" applyBorder="false" applyAlignment="true" applyProtection="false">
      <alignment horizontal="general" vertical="center" textRotation="0" wrapText="false" indent="0" shrinkToFit="false"/>
      <protection locked="true" hidden="false"/>
    </xf>
    <xf numFmtId="164" fontId="6" fillId="0" borderId="0" xfId="21" applyFont="true" applyBorder="false" applyAlignment="true" applyProtection="false">
      <alignment horizontal="center"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true" indent="0" shrinkToFit="false"/>
      <protection locked="true" hidden="false"/>
    </xf>
    <xf numFmtId="164" fontId="0" fillId="0" borderId="0" xfId="21" applyFont="true" applyBorder="false" applyAlignment="true" applyProtection="false">
      <alignment horizontal="center" vertical="center" textRotation="0" wrapText="tru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5" fontId="0" fillId="0" borderId="0" xfId="19" applyFont="true" applyBorder="true" applyAlignment="true" applyProtection="true">
      <alignment horizontal="center" vertical="bottom" textRotation="0" wrapText="false" indent="0" shrinkToFit="false"/>
      <protection locked="true" hidden="false"/>
    </xf>
    <xf numFmtId="164" fontId="0" fillId="5" borderId="0" xfId="21" applyFont="true" applyBorder="fals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left" vertical="bottom" textRotation="0" wrapText="true" indent="0" shrinkToFit="false"/>
      <protection locked="true" hidden="false"/>
    </xf>
    <xf numFmtId="164" fontId="5" fillId="6" borderId="0" xfId="21" applyFont="true" applyBorder="fals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tConditionalStyle_40 23" xfId="21"/>
    <cellStyle name="*unknown*" xfId="20" builtinId="8"/>
  </cellStyles>
  <dxfs count="40">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B0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39C12"/>
        </patternFill>
      </fill>
    </dxf>
    <dxf>
      <fill>
        <patternFill>
          <bgColor rgb="FFE67E22"/>
        </patternFill>
      </fill>
    </dxf>
    <dxf>
      <fill>
        <patternFill>
          <bgColor rgb="FFE74C3C"/>
        </patternFill>
      </fill>
    </dxf>
    <dxf>
      <fill>
        <patternFill>
          <bgColor rgb="FFF1C40F"/>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
      <fill>
        <patternFill>
          <bgColor rgb="FF27AE60"/>
        </patternFill>
      </fill>
    </dxf>
    <dxf>
      <fill>
        <patternFill>
          <bgColor rgb="FFF1C40F"/>
        </patternFill>
      </fill>
    </dxf>
    <dxf>
      <fill>
        <patternFill>
          <bgColor rgb="FFF39C12"/>
        </patternFill>
      </fill>
    </dxf>
    <dxf>
      <fill>
        <patternFill>
          <bgColor rgb="FFE67E22"/>
        </patternFill>
      </fill>
    </dxf>
    <dxf>
      <fill>
        <patternFill>
          <bgColor rgb="FFE74C3C"/>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54"/>
      <rgbColor rgb="FFBFBFBF"/>
      <rgbColor rgb="FF595959"/>
      <rgbColor rgb="FF9999FF"/>
      <rgbColor rgb="FF993366"/>
      <rgbColor rgb="FFEDEDED"/>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74C3C"/>
      <rgbColor rgb="FF4374B7"/>
      <rgbColor rgb="FF70AD47"/>
      <rgbColor rgb="FF003366"/>
      <rgbColor rgb="FF27AE6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404040"/>
                </a:solidFill>
                <a:latin typeface="Calibri"/>
              </a:defRPr>
            </a:pPr>
            <a:r>
              <a:rPr b="1" lang="en-US" sz="1400" spc="-1" strike="noStrike">
                <a:solidFill>
                  <a:srgbClr val="404040"/>
                </a:solidFill>
                <a:latin typeface="Calibri"/>
              </a:rPr>
              <a:t>Maturity Level Aggregate Scores</a:t>
            </a:r>
          </a:p>
        </c:rich>
      </c:tx>
      <c:overlay val="0"/>
      <c:spPr>
        <a:noFill/>
        <a:ln w="0">
          <a:noFill/>
        </a:ln>
      </c:spPr>
    </c:title>
    <c:autoTitleDeleted val="0"/>
    <c:plotArea>
      <c:barChart>
        <c:barDir val="col"/>
        <c:grouping val="clustered"/>
        <c:varyColors val="0"/>
        <c:ser>
          <c:idx val="0"/>
          <c:order val="0"/>
          <c:tx>
            <c:strRef>
              <c:f>Dashboard!$C$3</c:f>
              <c:strCache>
                <c:ptCount val="1"/>
                <c:pt idx="0">
                  <c:v>Score:</c:v>
                </c:pt>
              </c:strCache>
            </c:strRef>
          </c:tx>
          <c:spPr>
            <a:solidFill>
              <a:srgbClr val="70ad47">
                <a:alpha val="85000"/>
              </a:srgbClr>
            </a:solidFill>
            <a:ln w="9360">
              <a:solidFill>
                <a:srgbClr val="ffffff">
                  <a:alpha val="50000"/>
                </a:srgbClr>
              </a:solidFill>
              <a:round/>
            </a:ln>
          </c:spPr>
          <c:invertIfNegative val="0"/>
          <c:dLbls>
            <c:numFmt formatCode="0.00" sourceLinked="1"/>
            <c:txPr>
              <a:bodyPr wrap="square"/>
              <a:lstStyle/>
              <a:p>
                <a:pPr>
                  <a:defRPr b="0" sz="900" spc="-1" strike="noStrike">
                    <a:solidFill>
                      <a:srgbClr val="000000"/>
                    </a:solidFill>
                    <a:latin typeface="Calibri"/>
                  </a:defRPr>
                </a:pPr>
              </a:p>
            </c:txPr>
            <c:dLblPos val="in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Dashboard!$B$4:$B$8</c:f>
              <c:strCache>
                <c:ptCount val="5"/>
                <c:pt idx="0">
                  <c:v>Policies Complete</c:v>
                </c:pt>
                <c:pt idx="1">
                  <c:v>Controls 1-5 Implemented</c:v>
                </c:pt>
                <c:pt idx="2">
                  <c:v>All Controls Implemented</c:v>
                </c:pt>
                <c:pt idx="3">
                  <c:v>All Controls Automated</c:v>
                </c:pt>
                <c:pt idx="4">
                  <c:v>All Controls Reported</c:v>
                </c:pt>
              </c:strCache>
            </c:strRef>
          </c:cat>
          <c:val>
            <c:numRef>
              <c:f>Dashboard!$C$4:$C$8</c:f>
              <c:numCache>
                <c:formatCode>General</c:formatCode>
                <c:ptCount val="5"/>
              </c:numCache>
            </c:numRef>
          </c:val>
        </c:ser>
        <c:gapWidth val="65"/>
        <c:overlap val="0"/>
        <c:axId val="64769847"/>
        <c:axId val="65329361"/>
      </c:barChart>
      <c:catAx>
        <c:axId val="64769847"/>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65329361"/>
        <c:crosses val="autoZero"/>
        <c:auto val="1"/>
        <c:lblAlgn val="ctr"/>
        <c:lblOffset val="100"/>
        <c:noMultiLvlLbl val="0"/>
      </c:catAx>
      <c:valAx>
        <c:axId val="65329361"/>
        <c:scaling>
          <c:orientation val="minMax"/>
          <c:max val="1"/>
        </c:scaling>
        <c:delete val="0"/>
        <c:axPos val="l"/>
        <c:majorGridlines>
          <c:spPr>
            <a:ln w="9360">
              <a:solidFill>
                <a:srgbClr val="bfbfbf">
                  <a:alpha val="36000"/>
                </a:srgbClr>
              </a:solidFill>
              <a:round/>
            </a:ln>
          </c:spPr>
        </c:majorGridlines>
        <c:numFmt formatCode="0.0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64769847"/>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defRPr>
            </a:pPr>
            <a:r>
              <a:rPr b="1" lang="en-US" sz="1800" spc="-1" strike="noStrike">
                <a:solidFill>
                  <a:srgbClr val="404040"/>
                </a:solidFill>
                <a:latin typeface="Calibri"/>
              </a:rPr>
              <a:t>CSC Implementation Percentage by Control</a:t>
            </a:r>
          </a:p>
        </c:rich>
      </c:tx>
      <c:overlay val="0"/>
      <c:spPr>
        <a:noFill/>
        <a:ln w="0">
          <a:noFill/>
        </a:ln>
      </c:spPr>
    </c:title>
    <c:autoTitleDeleted val="0"/>
    <c:plotArea>
      <c:barChart>
        <c:barDir val="col"/>
        <c:grouping val="clustered"/>
        <c:varyColors val="0"/>
        <c:ser>
          <c:idx val="0"/>
          <c:order val="0"/>
          <c:spPr>
            <a:solidFill>
              <a:srgbClr val="70ad47">
                <a:alpha val="85000"/>
              </a:srgbClr>
            </a:solidFill>
            <a:ln w="9360">
              <a:solidFill>
                <a:srgbClr val="ffffff">
                  <a:alpha val="50000"/>
                </a:srgbClr>
              </a:solidFill>
              <a:round/>
            </a:ln>
          </c:spPr>
          <c:invertIfNegative val="0"/>
          <c:dLbls>
            <c:numFmt formatCode="0%" sourceLinked="1"/>
            <c:txPr>
              <a:bodyPr wrap="square"/>
              <a:lstStyle/>
              <a:p>
                <a:pPr>
                  <a:defRPr b="0" sz="900" spc="-1" strike="noStrike">
                    <a:solidFill>
                      <a:srgbClr val="000000"/>
                    </a:solidFill>
                    <a:latin typeface="Calibri"/>
                  </a:defRPr>
                </a:pPr>
              </a:p>
            </c:txPr>
            <c:dLblPos val="in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Dashboard!$R$2:$R$21</c:f>
              <c:strCache>
                <c:ptCount val="20"/>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pt idx="18">
                  <c:v>CSC #19</c:v>
                </c:pt>
                <c:pt idx="19">
                  <c:v>CSC #20</c:v>
                </c:pt>
              </c:strCache>
            </c:strRef>
          </c:cat>
          <c:val>
            <c:numRef>
              <c:f>Dashboard!$S$2:$S$21</c:f>
              <c:numCache>
                <c:formatCode>General</c:formatCode>
                <c:ptCount val="20"/>
                <c:pt idx="9">
                  <c:v>0.5</c:v>
                </c:pt>
              </c:numCache>
            </c:numRef>
          </c:val>
        </c:ser>
        <c:gapWidth val="65"/>
        <c:overlap val="0"/>
        <c:axId val="3018943"/>
        <c:axId val="77023422"/>
      </c:barChart>
      <c:catAx>
        <c:axId val="3018943"/>
        <c:scaling>
          <c:orientation val="minMax"/>
        </c:scaling>
        <c:delete val="0"/>
        <c:axPos val="b"/>
        <c:numFmt formatCode="General" sourceLinked="0"/>
        <c:majorTickMark val="out"/>
        <c:minorTickMark val="none"/>
        <c:tickLblPos val="nextTo"/>
        <c:spPr>
          <a:ln w="19080">
            <a:solidFill>
              <a:srgbClr val="404040"/>
            </a:solidFill>
            <a:round/>
          </a:ln>
        </c:spPr>
        <c:txPr>
          <a:bodyPr/>
          <a:lstStyle/>
          <a:p>
            <a:pPr>
              <a:defRPr b="0" sz="900" spc="-1" strike="noStrike">
                <a:solidFill>
                  <a:srgbClr val="404040"/>
                </a:solidFill>
                <a:latin typeface="Calibri"/>
              </a:defRPr>
            </a:pPr>
          </a:p>
        </c:txPr>
        <c:crossAx val="77023422"/>
        <c:crosses val="autoZero"/>
        <c:auto val="1"/>
        <c:lblAlgn val="ctr"/>
        <c:lblOffset val="100"/>
        <c:noMultiLvlLbl val="0"/>
      </c:catAx>
      <c:valAx>
        <c:axId val="77023422"/>
        <c:scaling>
          <c:orientation val="minMax"/>
          <c:max val="1"/>
        </c:scaling>
        <c:delete val="0"/>
        <c:axPos val="l"/>
        <c:majorGridlines>
          <c:spPr>
            <a:ln w="9360">
              <a:solidFill>
                <a:srgbClr val="bfbfbf">
                  <a:alpha val="36000"/>
                </a:srgbClr>
              </a:solidFill>
              <a:round/>
            </a:ln>
          </c:spPr>
        </c:majorGridlines>
        <c:numFmt formatCode="0%" sourceLinked="0"/>
        <c:majorTickMark val="out"/>
        <c:minorTickMark val="none"/>
        <c:tickLblPos val="nextTo"/>
        <c:spPr>
          <a:ln w="6480">
            <a:noFill/>
          </a:ln>
        </c:spPr>
        <c:txPr>
          <a:bodyPr/>
          <a:lstStyle/>
          <a:p>
            <a:pPr>
              <a:defRPr b="0" sz="900" spc="-1" strike="noStrike">
                <a:solidFill>
                  <a:srgbClr val="404040"/>
                </a:solidFill>
                <a:latin typeface="Calibri"/>
              </a:defRPr>
            </a:pPr>
          </a:p>
        </c:txPr>
        <c:crossAx val="3018943"/>
        <c:crosses val="autoZero"/>
        <c:crossBetween val="between"/>
      </c:valAx>
      <c:spPr>
        <a:noFill/>
        <a:ln w="0">
          <a:noFill/>
        </a:ln>
      </c:spPr>
    </c:plotArea>
    <c:plotVisOnly val="1"/>
    <c:dispBlanksAs val="gap"/>
  </c:chart>
  <c:spPr>
    <a:gradFill>
      <a:gsLst>
        <a:gs pos="0">
          <a:srgbClr val="ffffff"/>
        </a:gs>
        <a:gs pos="100000">
          <a:srgbClr val="bfbfbf"/>
        </a:gs>
      </a:gsLst>
      <a:path path="circle">
        <a:fillToRect l="50000" t="0" r="50000" b="100000"/>
      </a:path>
    </a:gradFill>
    <a:ln w="9360">
      <a:solidFill>
        <a:srgbClr val="ffffff"/>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Total Implementation of CSC #10</a:t>
            </a:r>
          </a:p>
        </c:rich>
      </c:tx>
      <c:overlay val="0"/>
      <c:spPr>
        <a:noFill/>
        <a:ln w="0">
          <a:noFill/>
        </a:ln>
      </c:spPr>
    </c:title>
    <c:autoTitleDeleted val="0"/>
    <c:plotArea>
      <c:doughnutChart>
        <c:varyColors val="1"/>
        <c:ser>
          <c:idx val="0"/>
          <c:order val="0"/>
          <c:spPr>
            <a:solidFill>
              <a:srgbClr val="27ae60"/>
            </a:solidFill>
            <a:ln w="0">
              <a:noFill/>
            </a:ln>
          </c:spPr>
          <c:explosion val="0"/>
          <c:dPt>
            <c:idx val="0"/>
            <c:spPr>
              <a:solidFill>
                <a:srgbClr val="27ae60"/>
              </a:solidFill>
              <a:ln w="19080">
                <a:solidFill>
                  <a:srgbClr val="ffffff"/>
                </a:solidFill>
                <a:round/>
              </a:ln>
            </c:spPr>
          </c:dPt>
          <c:dPt>
            <c:idx val="1"/>
            <c:spPr>
              <a:solidFill>
                <a:srgbClr val="e74c3c"/>
              </a:solidFill>
              <a:ln w="19080">
                <a:solidFill>
                  <a:srgbClr val="ffffff"/>
                </a:solidFill>
                <a:round/>
              </a:ln>
            </c:spPr>
          </c:dPt>
          <c:dLbls>
            <c:dLbl>
              <c:idx val="0"/>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dLbl>
              <c:idx val="1"/>
              <c:txPr>
                <a:bodyPr wrap="none"/>
                <a:lstStyle/>
                <a:p>
                  <a:pPr>
                    <a:defRPr b="0" sz="1000" spc="-1" strike="noStrike">
                      <a:solidFill>
                        <a:srgbClr val="000000"/>
                      </a:solidFill>
                      <a:latin typeface="Calibri"/>
                    </a:defRPr>
                  </a:pPr>
                </a:p>
              </c:txPr>
              <c:showLegendKey val="0"/>
              <c:showVal val="0"/>
              <c:showCatName val="0"/>
              <c:showSerName val="0"/>
              <c:showPercent val="0"/>
              <c:separator>; </c:separator>
            </c:dLbl>
            <c:txPr>
              <a:bodyPr wrap="none"/>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val>
            <c:numRef>
              <c:f>'CSC #10'!$D$5:$D$5,'CSC #10'!$D$7:$D$7</c:f>
              <c:numCache>
                <c:formatCode>General</c:formatCode>
                <c:ptCount val="2"/>
                <c:pt idx="0">
                  <c:v>0.36875</c:v>
                </c:pt>
                <c:pt idx="1">
                  <c:v>0.63125</c:v>
                </c:pt>
              </c:numCache>
            </c:numRef>
          </c:val>
        </c:ser>
        <c:firstSliceAng val="0"/>
        <c:holeSize val="50"/>
      </c:doughnutChart>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4.jpeg"/><Relationship Id="rId2" Type="http://schemas.openxmlformats.org/officeDocument/2006/relationships/image" Target="../media/image25.png"/><Relationship Id="rId3" Type="http://schemas.openxmlformats.org/officeDocument/2006/relationships/image" Target="../media/image26.png"/>
</Relationships>
</file>

<file path=xl/drawings/_rels/drawing2.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27.png"/><Relationship Id="rId3" Type="http://schemas.openxmlformats.org/officeDocument/2006/relationships/image" Target="../media/image28.png"/><Relationship Id="rId4" Type="http://schemas.openxmlformats.org/officeDocument/2006/relationships/image" Target="../media/image29.jpeg"/><Relationship Id="rId5"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image" Target="../media/image30.png"/><Relationship Id="rId2" Type="http://schemas.openxmlformats.org/officeDocument/2006/relationships/image" Target="../media/image31.png"/><Relationship Id="rId3" Type="http://schemas.openxmlformats.org/officeDocument/2006/relationships/image" Target="../media/image32.jpeg"/><Relationship Id="rId4"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488880</xdr:colOff>
      <xdr:row>0</xdr:row>
      <xdr:rowOff>115560</xdr:rowOff>
    </xdr:from>
    <xdr:to>
      <xdr:col>15</xdr:col>
      <xdr:colOff>2005200</xdr:colOff>
      <xdr:row>0</xdr:row>
      <xdr:rowOff>614520</xdr:rowOff>
    </xdr:to>
    <xdr:pic>
      <xdr:nvPicPr>
        <xdr:cNvPr id="0" name="Picture 3" descr=""/>
        <xdr:cNvPicPr/>
      </xdr:nvPicPr>
      <xdr:blipFill>
        <a:blip r:embed="rId1"/>
        <a:stretch/>
      </xdr:blipFill>
      <xdr:spPr>
        <a:xfrm>
          <a:off x="9708840" y="115560"/>
          <a:ext cx="1516320" cy="498960"/>
        </a:xfrm>
        <a:prstGeom prst="rect">
          <a:avLst/>
        </a:prstGeom>
        <a:ln w="0">
          <a:noFill/>
        </a:ln>
      </xdr:spPr>
    </xdr:pic>
    <xdr:clientData/>
  </xdr:twoCellAnchor>
  <xdr:twoCellAnchor editAs="oneCell">
    <xdr:from>
      <xdr:col>0</xdr:col>
      <xdr:colOff>196920</xdr:colOff>
      <xdr:row>0</xdr:row>
      <xdr:rowOff>120600</xdr:rowOff>
    </xdr:from>
    <xdr:to>
      <xdr:col>3</xdr:col>
      <xdr:colOff>602280</xdr:colOff>
      <xdr:row>0</xdr:row>
      <xdr:rowOff>616680</xdr:rowOff>
    </xdr:to>
    <xdr:pic>
      <xdr:nvPicPr>
        <xdr:cNvPr id="1" name="Picture 5" descr=""/>
        <xdr:cNvPicPr/>
      </xdr:nvPicPr>
      <xdr:blipFill>
        <a:blip r:embed="rId2"/>
        <a:stretch/>
      </xdr:blipFill>
      <xdr:spPr>
        <a:xfrm>
          <a:off x="196920" y="120600"/>
          <a:ext cx="2249280" cy="496080"/>
        </a:xfrm>
        <a:prstGeom prst="rect">
          <a:avLst/>
        </a:prstGeom>
        <a:ln w="0">
          <a:noFill/>
        </a:ln>
      </xdr:spPr>
    </xdr:pic>
    <xdr:clientData/>
  </xdr:twoCellAnchor>
  <xdr:twoCellAnchor editAs="oneCell">
    <xdr:from>
      <xdr:col>1</xdr:col>
      <xdr:colOff>219600</xdr:colOff>
      <xdr:row>16</xdr:row>
      <xdr:rowOff>35640</xdr:rowOff>
    </xdr:from>
    <xdr:to>
      <xdr:col>2</xdr:col>
      <xdr:colOff>189000</xdr:colOff>
      <xdr:row>16</xdr:row>
      <xdr:rowOff>333360</xdr:rowOff>
    </xdr:to>
    <xdr:pic>
      <xdr:nvPicPr>
        <xdr:cNvPr id="2" name="Picture 6" descr="Creative Commons License"/>
        <xdr:cNvPicPr/>
      </xdr:nvPicPr>
      <xdr:blipFill>
        <a:blip r:embed="rId3"/>
        <a:stretch/>
      </xdr:blipFill>
      <xdr:spPr>
        <a:xfrm>
          <a:off x="834120" y="5069880"/>
          <a:ext cx="583920" cy="297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2</xdr:row>
      <xdr:rowOff>7560</xdr:rowOff>
    </xdr:from>
    <xdr:to>
      <xdr:col>15</xdr:col>
      <xdr:colOff>600480</xdr:colOff>
      <xdr:row>11</xdr:row>
      <xdr:rowOff>6120</xdr:rowOff>
    </xdr:to>
    <xdr:graphicFrame>
      <xdr:nvGraphicFramePr>
        <xdr:cNvPr id="3" name="Chart 2"/>
        <xdr:cNvGraphicFramePr/>
      </xdr:nvGraphicFramePr>
      <xdr:xfrm>
        <a:off x="3759480" y="955440"/>
        <a:ext cx="7362000" cy="176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708840</xdr:colOff>
      <xdr:row>29</xdr:row>
      <xdr:rowOff>45720</xdr:rowOff>
    </xdr:from>
    <xdr:to>
      <xdr:col>1</xdr:col>
      <xdr:colOff>1591560</xdr:colOff>
      <xdr:row>29</xdr:row>
      <xdr:rowOff>341640</xdr:rowOff>
    </xdr:to>
    <xdr:pic>
      <xdr:nvPicPr>
        <xdr:cNvPr id="4" name="Picture 11" descr="Creative Commons License"/>
        <xdr:cNvPicPr/>
      </xdr:nvPicPr>
      <xdr:blipFill>
        <a:blip r:embed="rId2"/>
        <a:stretch/>
      </xdr:blipFill>
      <xdr:spPr>
        <a:xfrm>
          <a:off x="1646640" y="6184800"/>
          <a:ext cx="882720" cy="295920"/>
        </a:xfrm>
        <a:prstGeom prst="rect">
          <a:avLst/>
        </a:prstGeom>
        <a:ln w="0">
          <a:noFill/>
        </a:ln>
      </xdr:spPr>
    </xdr:pic>
    <xdr:clientData/>
  </xdr:twoCellAnchor>
  <xdr:twoCellAnchor editAs="oneCell">
    <xdr:from>
      <xdr:col>0</xdr:col>
      <xdr:colOff>254160</xdr:colOff>
      <xdr:row>0</xdr:row>
      <xdr:rowOff>127080</xdr:rowOff>
    </xdr:from>
    <xdr:to>
      <xdr:col>1</xdr:col>
      <xdr:colOff>1561320</xdr:colOff>
      <xdr:row>0</xdr:row>
      <xdr:rowOff>623160</xdr:rowOff>
    </xdr:to>
    <xdr:pic>
      <xdr:nvPicPr>
        <xdr:cNvPr id="5" name="Picture 6" descr=""/>
        <xdr:cNvPicPr/>
      </xdr:nvPicPr>
      <xdr:blipFill>
        <a:blip r:embed="rId3"/>
        <a:stretch/>
      </xdr:blipFill>
      <xdr:spPr>
        <a:xfrm>
          <a:off x="254160" y="127080"/>
          <a:ext cx="2244960" cy="496080"/>
        </a:xfrm>
        <a:prstGeom prst="rect">
          <a:avLst/>
        </a:prstGeom>
        <a:ln w="0">
          <a:noFill/>
        </a:ln>
      </xdr:spPr>
    </xdr:pic>
    <xdr:clientData/>
  </xdr:twoCellAnchor>
  <xdr:twoCellAnchor editAs="oneCell">
    <xdr:from>
      <xdr:col>13</xdr:col>
      <xdr:colOff>23760</xdr:colOff>
      <xdr:row>0</xdr:row>
      <xdr:rowOff>127080</xdr:rowOff>
    </xdr:from>
    <xdr:to>
      <xdr:col>15</xdr:col>
      <xdr:colOff>317520</xdr:colOff>
      <xdr:row>0</xdr:row>
      <xdr:rowOff>626040</xdr:rowOff>
    </xdr:to>
    <xdr:pic>
      <xdr:nvPicPr>
        <xdr:cNvPr id="6" name="Picture 7" descr=""/>
        <xdr:cNvPicPr/>
      </xdr:nvPicPr>
      <xdr:blipFill>
        <a:blip r:embed="rId4"/>
        <a:stretch/>
      </xdr:blipFill>
      <xdr:spPr>
        <a:xfrm>
          <a:off x="9315360" y="127080"/>
          <a:ext cx="1523160" cy="498960"/>
        </a:xfrm>
        <a:prstGeom prst="rect">
          <a:avLst/>
        </a:prstGeom>
        <a:ln w="0">
          <a:noFill/>
        </a:ln>
      </xdr:spPr>
    </xdr:pic>
    <xdr:clientData/>
  </xdr:twoCellAnchor>
  <xdr:twoCellAnchor editAs="oneCell">
    <xdr:from>
      <xdr:col>1</xdr:col>
      <xdr:colOff>7920</xdr:colOff>
      <xdr:row>13</xdr:row>
      <xdr:rowOff>174600</xdr:rowOff>
    </xdr:from>
    <xdr:to>
      <xdr:col>15</xdr:col>
      <xdr:colOff>610560</xdr:colOff>
      <xdr:row>28</xdr:row>
      <xdr:rowOff>14400</xdr:rowOff>
    </xdr:to>
    <xdr:graphicFrame>
      <xdr:nvGraphicFramePr>
        <xdr:cNvPr id="7" name="Chart 5"/>
        <xdr:cNvGraphicFramePr/>
      </xdr:nvGraphicFramePr>
      <xdr:xfrm>
        <a:off x="945720" y="3265560"/>
        <a:ext cx="10185840" cy="2697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4024440</xdr:colOff>
      <xdr:row>32</xdr:row>
      <xdr:rowOff>122400</xdr:rowOff>
    </xdr:from>
    <xdr:to>
      <xdr:col>2</xdr:col>
      <xdr:colOff>5760</xdr:colOff>
      <xdr:row>33</xdr:row>
      <xdr:rowOff>37440</xdr:rowOff>
    </xdr:to>
    <xdr:pic>
      <xdr:nvPicPr>
        <xdr:cNvPr id="8" name="Picture 16" descr="Creative Commons License"/>
        <xdr:cNvPicPr/>
      </xdr:nvPicPr>
      <xdr:blipFill>
        <a:blip r:embed="rId1"/>
        <a:stretch/>
      </xdr:blipFill>
      <xdr:spPr>
        <a:xfrm>
          <a:off x="4640760" y="6687000"/>
          <a:ext cx="1012680" cy="295920"/>
        </a:xfrm>
        <a:prstGeom prst="rect">
          <a:avLst/>
        </a:prstGeom>
        <a:ln w="0">
          <a:noFill/>
        </a:ln>
      </xdr:spPr>
    </xdr:pic>
    <xdr:clientData/>
  </xdr:twoCellAnchor>
  <xdr:twoCellAnchor editAs="oneCell">
    <xdr:from>
      <xdr:col>1</xdr:col>
      <xdr:colOff>720</xdr:colOff>
      <xdr:row>0</xdr:row>
      <xdr:rowOff>119160</xdr:rowOff>
    </xdr:from>
    <xdr:to>
      <xdr:col>1</xdr:col>
      <xdr:colOff>2234880</xdr:colOff>
      <xdr:row>0</xdr:row>
      <xdr:rowOff>615240</xdr:rowOff>
    </xdr:to>
    <xdr:pic>
      <xdr:nvPicPr>
        <xdr:cNvPr id="9" name="Picture 17" descr=""/>
        <xdr:cNvPicPr/>
      </xdr:nvPicPr>
      <xdr:blipFill>
        <a:blip r:embed="rId2"/>
        <a:stretch/>
      </xdr:blipFill>
      <xdr:spPr>
        <a:xfrm>
          <a:off x="617040" y="119160"/>
          <a:ext cx="2234160" cy="496080"/>
        </a:xfrm>
        <a:prstGeom prst="rect">
          <a:avLst/>
        </a:prstGeom>
        <a:ln w="0">
          <a:noFill/>
        </a:ln>
      </xdr:spPr>
    </xdr:pic>
    <xdr:clientData/>
  </xdr:twoCellAnchor>
  <xdr:twoCellAnchor editAs="oneCell">
    <xdr:from>
      <xdr:col>7</xdr:col>
      <xdr:colOff>9000</xdr:colOff>
      <xdr:row>0</xdr:row>
      <xdr:rowOff>135000</xdr:rowOff>
    </xdr:from>
    <xdr:to>
      <xdr:col>7</xdr:col>
      <xdr:colOff>1525320</xdr:colOff>
      <xdr:row>0</xdr:row>
      <xdr:rowOff>633960</xdr:rowOff>
    </xdr:to>
    <xdr:pic>
      <xdr:nvPicPr>
        <xdr:cNvPr id="10" name="Picture 18" descr=""/>
        <xdr:cNvPicPr/>
      </xdr:nvPicPr>
      <xdr:blipFill>
        <a:blip r:embed="rId3"/>
        <a:stretch/>
      </xdr:blipFill>
      <xdr:spPr>
        <a:xfrm>
          <a:off x="14626440" y="135000"/>
          <a:ext cx="1516320" cy="498960"/>
        </a:xfrm>
        <a:prstGeom prst="rect">
          <a:avLst/>
        </a:prstGeom>
        <a:ln w="0">
          <a:noFill/>
        </a:ln>
      </xdr:spPr>
    </xdr:pic>
    <xdr:clientData/>
  </xdr:twoCellAnchor>
  <xdr:twoCellAnchor editAs="oneCell">
    <xdr:from>
      <xdr:col>1</xdr:col>
      <xdr:colOff>720</xdr:colOff>
      <xdr:row>2</xdr:row>
      <xdr:rowOff>0</xdr:rowOff>
    </xdr:from>
    <xdr:to>
      <xdr:col>1</xdr:col>
      <xdr:colOff>4571280</xdr:colOff>
      <xdr:row>17</xdr:row>
      <xdr:rowOff>79200</xdr:rowOff>
    </xdr:to>
    <xdr:graphicFrame>
      <xdr:nvGraphicFramePr>
        <xdr:cNvPr id="11" name="Chart 14"/>
        <xdr:cNvGraphicFramePr/>
      </xdr:nvGraphicFramePr>
      <xdr:xfrm>
        <a:off x="617040" y="947880"/>
        <a:ext cx="4570560" cy="28605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creativecommons.org/licenses/by-sa/4.0/" TargetMode="External"/><Relationship Id="rId2"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1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72265625" defaultRowHeight="15" zeroHeight="false" outlineLevelRow="0" outlineLevelCol="0"/>
  <cols>
    <col collapsed="false" customWidth="true" hidden="false" outlineLevel="0" max="16" min="16" style="1" width="36.99"/>
  </cols>
  <sheetData>
    <row r="1" customFormat="false" ht="59.65" hidden="false" customHeight="true" outlineLevel="0" collapsed="false">
      <c r="A1" s="2" t="s">
        <v>0</v>
      </c>
      <c r="B1" s="2"/>
      <c r="C1" s="2"/>
      <c r="D1" s="2"/>
      <c r="E1" s="2"/>
      <c r="F1" s="2"/>
      <c r="G1" s="2"/>
      <c r="H1" s="2"/>
      <c r="I1" s="2"/>
      <c r="J1" s="2"/>
      <c r="K1" s="2"/>
      <c r="L1" s="2"/>
      <c r="M1" s="2"/>
      <c r="N1" s="2"/>
      <c r="O1" s="2"/>
      <c r="P1" s="2"/>
    </row>
    <row r="3" customFormat="false" ht="15" hidden="false" customHeight="false" outlineLevel="0" collapsed="false">
      <c r="A3" s="3" t="s">
        <v>1</v>
      </c>
      <c r="B3" s="3"/>
      <c r="C3" s="3"/>
      <c r="D3" s="3"/>
      <c r="E3" s="3"/>
      <c r="F3" s="3"/>
      <c r="G3" s="3"/>
      <c r="H3" s="3"/>
      <c r="I3" s="3"/>
      <c r="J3" s="3"/>
      <c r="K3" s="3"/>
      <c r="L3" s="3"/>
      <c r="M3" s="3"/>
      <c r="N3" s="3"/>
      <c r="O3" s="3"/>
      <c r="P3" s="3"/>
    </row>
    <row r="4" customFormat="false" ht="126.75" hidden="false" customHeight="true" outlineLevel="0" collapsed="false">
      <c r="A4" s="4" t="s">
        <v>2</v>
      </c>
      <c r="B4" s="4"/>
      <c r="C4" s="4"/>
      <c r="D4" s="4"/>
      <c r="E4" s="4"/>
      <c r="F4" s="4"/>
      <c r="G4" s="4"/>
      <c r="H4" s="4"/>
      <c r="I4" s="4"/>
      <c r="J4" s="4"/>
      <c r="K4" s="4"/>
      <c r="L4" s="4"/>
      <c r="M4" s="4"/>
      <c r="N4" s="4"/>
      <c r="O4" s="4"/>
      <c r="P4" s="4"/>
    </row>
    <row r="6" customFormat="false" ht="15" hidden="false" customHeight="false" outlineLevel="0" collapsed="false">
      <c r="A6" s="3" t="s">
        <v>3</v>
      </c>
      <c r="B6" s="3"/>
      <c r="C6" s="3"/>
      <c r="D6" s="3"/>
      <c r="E6" s="3"/>
      <c r="F6" s="3"/>
      <c r="G6" s="3"/>
      <c r="H6" s="3"/>
      <c r="I6" s="3"/>
      <c r="J6" s="3"/>
      <c r="K6" s="3"/>
      <c r="L6" s="3"/>
      <c r="M6" s="3"/>
      <c r="N6" s="3"/>
      <c r="O6" s="3"/>
      <c r="P6" s="3"/>
    </row>
    <row r="7" customFormat="false" ht="15" hidden="false" customHeight="false" outlineLevel="0" collapsed="false">
      <c r="A7" s="5" t="s">
        <v>4</v>
      </c>
      <c r="B7" s="5"/>
      <c r="C7" s="5"/>
      <c r="D7" s="6" t="s">
        <v>5</v>
      </c>
      <c r="E7" s="6"/>
      <c r="F7" s="6"/>
      <c r="G7" s="6"/>
      <c r="H7" s="6"/>
      <c r="I7" s="6"/>
      <c r="J7" s="6"/>
      <c r="K7" s="6"/>
      <c r="L7" s="6"/>
      <c r="M7" s="6"/>
      <c r="N7" s="6"/>
      <c r="O7" s="6"/>
      <c r="P7" s="6"/>
    </row>
    <row r="8" customFormat="false" ht="15" hidden="false" customHeight="false" outlineLevel="0" collapsed="false">
      <c r="A8" s="5" t="s">
        <v>6</v>
      </c>
      <c r="B8" s="5"/>
      <c r="C8" s="5"/>
      <c r="D8" s="6" t="s">
        <v>7</v>
      </c>
      <c r="E8" s="6"/>
      <c r="F8" s="6"/>
      <c r="G8" s="6"/>
      <c r="H8" s="6"/>
      <c r="I8" s="6"/>
      <c r="J8" s="6"/>
      <c r="K8" s="6"/>
      <c r="L8" s="6"/>
      <c r="M8" s="6"/>
      <c r="N8" s="6"/>
      <c r="O8" s="6"/>
      <c r="P8" s="6"/>
    </row>
    <row r="9" customFormat="false" ht="15" hidden="false" customHeight="false" outlineLevel="0" collapsed="false">
      <c r="A9" s="5" t="s">
        <v>8</v>
      </c>
      <c r="B9" s="5"/>
      <c r="C9" s="5"/>
      <c r="D9" s="6" t="s">
        <v>9</v>
      </c>
      <c r="E9" s="6"/>
      <c r="F9" s="6"/>
      <c r="G9" s="6"/>
      <c r="H9" s="6"/>
      <c r="I9" s="6"/>
      <c r="J9" s="6"/>
      <c r="K9" s="6"/>
      <c r="L9" s="6"/>
      <c r="M9" s="6"/>
      <c r="N9" s="6"/>
      <c r="O9" s="6"/>
      <c r="P9" s="6"/>
    </row>
    <row r="10" customFormat="false" ht="15" hidden="false" customHeight="false" outlineLevel="0" collapsed="false">
      <c r="A10" s="5" t="s">
        <v>10</v>
      </c>
      <c r="B10" s="5"/>
      <c r="C10" s="5"/>
      <c r="D10" s="6" t="s">
        <v>11</v>
      </c>
      <c r="E10" s="6"/>
      <c r="F10" s="6"/>
      <c r="G10" s="6"/>
      <c r="H10" s="6"/>
      <c r="I10" s="6"/>
      <c r="J10" s="6"/>
      <c r="K10" s="6"/>
      <c r="L10" s="6"/>
      <c r="M10" s="6"/>
      <c r="N10" s="6"/>
      <c r="O10" s="6"/>
      <c r="P10" s="6"/>
    </row>
    <row r="11" customFormat="false" ht="15" hidden="false" customHeight="false" outlineLevel="0" collapsed="false">
      <c r="A11" s="5" t="s">
        <v>12</v>
      </c>
      <c r="B11" s="5"/>
      <c r="C11" s="5"/>
      <c r="D11" s="6" t="s">
        <v>13</v>
      </c>
      <c r="E11" s="6"/>
      <c r="F11" s="6"/>
      <c r="G11" s="6"/>
      <c r="H11" s="6"/>
      <c r="I11" s="6"/>
      <c r="J11" s="6"/>
      <c r="K11" s="6"/>
      <c r="L11" s="6"/>
      <c r="M11" s="6"/>
      <c r="N11" s="6"/>
      <c r="O11" s="6"/>
      <c r="P11" s="6"/>
    </row>
    <row r="12" customFormat="false" ht="15" hidden="false" customHeight="false" outlineLevel="0" collapsed="false">
      <c r="A12" s="5" t="s">
        <v>14</v>
      </c>
      <c r="B12" s="5"/>
      <c r="C12" s="5"/>
      <c r="D12" s="6" t="s">
        <v>15</v>
      </c>
      <c r="E12" s="6"/>
      <c r="F12" s="6"/>
      <c r="G12" s="6"/>
      <c r="H12" s="6"/>
      <c r="I12" s="6"/>
      <c r="J12" s="6"/>
      <c r="K12" s="6"/>
      <c r="L12" s="6"/>
      <c r="M12" s="6"/>
      <c r="N12" s="6"/>
      <c r="O12" s="6"/>
      <c r="P12" s="6"/>
    </row>
    <row r="13" customFormat="false" ht="15" hidden="false" customHeight="false" outlineLevel="0" collapsed="false">
      <c r="A13" s="5" t="s">
        <v>16</v>
      </c>
      <c r="B13" s="5"/>
      <c r="C13" s="5"/>
      <c r="D13" s="6" t="s">
        <v>17</v>
      </c>
      <c r="E13" s="6"/>
      <c r="F13" s="6"/>
      <c r="G13" s="6"/>
      <c r="H13" s="6"/>
      <c r="I13" s="6"/>
      <c r="J13" s="6"/>
      <c r="K13" s="6"/>
      <c r="L13" s="6"/>
      <c r="M13" s="6"/>
      <c r="N13" s="6"/>
      <c r="O13" s="6"/>
      <c r="P13" s="6"/>
    </row>
    <row r="14" customFormat="false" ht="15" hidden="false" customHeight="false" outlineLevel="0" collapsed="false">
      <c r="A14" s="5" t="s">
        <v>18</v>
      </c>
      <c r="B14" s="5"/>
      <c r="C14" s="5"/>
      <c r="D14" s="6" t="s">
        <v>19</v>
      </c>
      <c r="E14" s="6"/>
      <c r="F14" s="6"/>
      <c r="G14" s="6"/>
      <c r="H14" s="6"/>
      <c r="I14" s="6"/>
      <c r="J14" s="6"/>
      <c r="K14" s="6"/>
      <c r="L14" s="6"/>
      <c r="M14" s="6"/>
      <c r="N14" s="6"/>
      <c r="O14" s="6"/>
      <c r="P14" s="6"/>
    </row>
    <row r="17" customFormat="false" ht="30" hidden="false" customHeight="true" outlineLevel="0" collapsed="false">
      <c r="A17" s="7" t="s">
        <v>20</v>
      </c>
      <c r="B17" s="7"/>
      <c r="C17" s="7"/>
      <c r="D17" s="7"/>
      <c r="E17" s="7"/>
      <c r="F17" s="7"/>
      <c r="G17" s="7"/>
      <c r="H17" s="7"/>
      <c r="I17" s="7"/>
      <c r="J17" s="7"/>
      <c r="K17" s="7"/>
      <c r="L17" s="7"/>
      <c r="M17" s="7"/>
      <c r="N17" s="7"/>
      <c r="O17" s="7"/>
    </row>
  </sheetData>
  <mergeCells count="21">
    <mergeCell ref="A1:P1"/>
    <mergeCell ref="A3:P3"/>
    <mergeCell ref="A4:P4"/>
    <mergeCell ref="A6:P6"/>
    <mergeCell ref="A7:C7"/>
    <mergeCell ref="D7:P7"/>
    <mergeCell ref="A8:C8"/>
    <mergeCell ref="D8:P8"/>
    <mergeCell ref="A9:C9"/>
    <mergeCell ref="D9:P9"/>
    <mergeCell ref="A10:C10"/>
    <mergeCell ref="D10:P10"/>
    <mergeCell ref="A11:C11"/>
    <mergeCell ref="D11:P11"/>
    <mergeCell ref="A12:C12"/>
    <mergeCell ref="D12:P12"/>
    <mergeCell ref="A13:C13"/>
    <mergeCell ref="D13:P13"/>
    <mergeCell ref="A14:C14"/>
    <mergeCell ref="D14:P14"/>
    <mergeCell ref="A17:O17"/>
  </mergeCells>
  <hyperlinks>
    <hyperlink ref="A17"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1" width="13.29"/>
    <col collapsed="false" customWidth="true" hidden="false" outlineLevel="0" max="2" min="2" style="1" width="22.57"/>
  </cols>
  <sheetData>
    <row r="1" customFormat="false" ht="59.65" hidden="false" customHeight="true" outlineLevel="0" collapsed="false">
      <c r="A1" s="2" t="s">
        <v>0</v>
      </c>
      <c r="B1" s="2"/>
      <c r="C1" s="2"/>
      <c r="D1" s="2"/>
      <c r="E1" s="2"/>
      <c r="F1" s="2"/>
      <c r="G1" s="2"/>
      <c r="H1" s="2"/>
      <c r="I1" s="2"/>
      <c r="J1" s="2"/>
      <c r="K1" s="2"/>
      <c r="L1" s="2"/>
      <c r="M1" s="2"/>
      <c r="N1" s="2"/>
      <c r="O1" s="2"/>
      <c r="P1" s="2"/>
    </row>
    <row r="2" customFormat="false" ht="15" hidden="false" customHeight="false" outlineLevel="0" collapsed="false">
      <c r="R2" s="8" t="s">
        <v>21</v>
      </c>
      <c r="S2" s="9" t="e">
        <f aca="false">#REF!</f>
        <v>#REF!</v>
      </c>
    </row>
    <row r="3" customFormat="false" ht="15" hidden="false" customHeight="false" outlineLevel="0" collapsed="false">
      <c r="A3" s="10" t="s">
        <v>22</v>
      </c>
      <c r="B3" s="10" t="s">
        <v>23</v>
      </c>
      <c r="C3" s="10" t="s">
        <v>24</v>
      </c>
      <c r="R3" s="8" t="s">
        <v>25</v>
      </c>
      <c r="S3" s="9" t="e">
        <f aca="false">#REF!</f>
        <v>#REF!</v>
      </c>
    </row>
    <row r="4" customFormat="false" ht="15" hidden="false" customHeight="false" outlineLevel="0" collapsed="false">
      <c r="A4" s="11" t="s">
        <v>26</v>
      </c>
      <c r="B4" s="1" t="s">
        <v>27</v>
      </c>
      <c r="C4" s="12" t="e">
        <f aca="false">AVERAGE('csc #1:csc #20'!j:j)</f>
        <v>#NAME?</v>
      </c>
      <c r="R4" s="8" t="s">
        <v>28</v>
      </c>
      <c r="S4" s="9" t="e">
        <f aca="false">#REF!</f>
        <v>#REF!</v>
      </c>
    </row>
    <row r="5" customFormat="false" ht="15" hidden="false" customHeight="false" outlineLevel="0" collapsed="false">
      <c r="A5" s="11" t="s">
        <v>29</v>
      </c>
      <c r="B5" s="1" t="s">
        <v>30</v>
      </c>
      <c r="C5" s="12" t="e">
        <f aca="false">AVERAGE('csc #1:csc #5'!k:k)</f>
        <v>#NAME?</v>
      </c>
      <c r="R5" s="8" t="s">
        <v>31</v>
      </c>
      <c r="S5" s="9" t="e">
        <f aca="false">#REF!</f>
        <v>#REF!</v>
      </c>
    </row>
    <row r="6" customFormat="false" ht="15" hidden="false" customHeight="false" outlineLevel="0" collapsed="false">
      <c r="A6" s="11" t="s">
        <v>32</v>
      </c>
      <c r="B6" s="1" t="s">
        <v>33</v>
      </c>
      <c r="C6" s="12" t="e">
        <f aca="false">AVERAGE('csc #6:csc #20'!k:k)</f>
        <v>#NAME?</v>
      </c>
      <c r="R6" s="8" t="s">
        <v>34</v>
      </c>
      <c r="S6" s="9" t="e">
        <f aca="false">#REF!</f>
        <v>#REF!</v>
      </c>
    </row>
    <row r="7" customFormat="false" ht="15" hidden="false" customHeight="false" outlineLevel="0" collapsed="false">
      <c r="A7" s="11" t="s">
        <v>35</v>
      </c>
      <c r="B7" s="1" t="s">
        <v>36</v>
      </c>
      <c r="C7" s="12" t="e">
        <f aca="false">AVERAGE('csc #1:csc #20'!l:l)</f>
        <v>#NAME?</v>
      </c>
      <c r="R7" s="8" t="s">
        <v>37</v>
      </c>
      <c r="S7" s="9" t="e">
        <f aca="false">#REF!</f>
        <v>#REF!</v>
      </c>
    </row>
    <row r="8" customFormat="false" ht="15" hidden="false" customHeight="false" outlineLevel="0" collapsed="false">
      <c r="A8" s="11" t="s">
        <v>38</v>
      </c>
      <c r="B8" s="1" t="s">
        <v>39</v>
      </c>
      <c r="C8" s="12" t="e">
        <f aca="false">AVERAGE('csc #1:csc #20'!m:m)</f>
        <v>#NAME?</v>
      </c>
      <c r="R8" s="8" t="s">
        <v>40</v>
      </c>
      <c r="S8" s="9" t="e">
        <f aca="false">#REF!</f>
        <v>#REF!</v>
      </c>
    </row>
    <row r="9" customFormat="false" ht="15" hidden="false" customHeight="false" outlineLevel="0" collapsed="false">
      <c r="C9" s="13"/>
      <c r="R9" s="8" t="s">
        <v>41</v>
      </c>
      <c r="S9" s="9" t="e">
        <f aca="false">#REF!</f>
        <v>#REF!</v>
      </c>
    </row>
    <row r="10" customFormat="false" ht="18.75" hidden="false" customHeight="false" outlineLevel="0" collapsed="false">
      <c r="B10" s="14" t="s">
        <v>42</v>
      </c>
      <c r="C10" s="15" t="e">
        <f aca="false">SUM(C4:C8)</f>
        <v>#NAME?</v>
      </c>
      <c r="R10" s="8" t="s">
        <v>43</v>
      </c>
      <c r="S10" s="9" t="e">
        <f aca="false">#REF!</f>
        <v>#REF!</v>
      </c>
    </row>
    <row r="11" customFormat="false" ht="15" hidden="false" customHeight="false" outlineLevel="0" collapsed="false">
      <c r="B11" s="1" t="s">
        <v>44</v>
      </c>
      <c r="R11" s="8" t="s">
        <v>45</v>
      </c>
      <c r="S11" s="9" t="n">
        <f aca="false">'CSC #10'!F28</f>
        <v>0.5</v>
      </c>
    </row>
    <row r="12" customFormat="false" ht="15" hidden="false" customHeight="false" outlineLevel="0" collapsed="false">
      <c r="R12" s="8" t="s">
        <v>46</v>
      </c>
      <c r="S12" s="9" t="e">
        <f aca="false">#REF!</f>
        <v>#REF!</v>
      </c>
    </row>
    <row r="13" customFormat="false" ht="15" hidden="false" customHeight="false" outlineLevel="0" collapsed="false">
      <c r="R13" s="8" t="s">
        <v>47</v>
      </c>
      <c r="S13" s="9" t="e">
        <f aca="false">#REF!</f>
        <v>#REF!</v>
      </c>
    </row>
    <row r="14" customFormat="false" ht="15" hidden="false" customHeight="false" outlineLevel="0" collapsed="false">
      <c r="R14" s="8" t="s">
        <v>48</v>
      </c>
      <c r="S14" s="9" t="e">
        <f aca="false">#REF!</f>
        <v>#REF!</v>
      </c>
    </row>
    <row r="15" customFormat="false" ht="15" hidden="false" customHeight="false" outlineLevel="0" collapsed="false">
      <c r="R15" s="8" t="s">
        <v>49</v>
      </c>
      <c r="S15" s="9" t="e">
        <f aca="false">#REF!</f>
        <v>#REF!</v>
      </c>
    </row>
    <row r="16" customFormat="false" ht="15" hidden="false" customHeight="false" outlineLevel="0" collapsed="false">
      <c r="R16" s="8" t="s">
        <v>50</v>
      </c>
      <c r="S16" s="9" t="e">
        <f aca="false">#REF!</f>
        <v>#REF!</v>
      </c>
    </row>
    <row r="17" customFormat="false" ht="15" hidden="false" customHeight="false" outlineLevel="0" collapsed="false">
      <c r="R17" s="8" t="s">
        <v>51</v>
      </c>
      <c r="S17" s="9" t="e">
        <f aca="false">#REF!</f>
        <v>#REF!</v>
      </c>
    </row>
    <row r="18" customFormat="false" ht="15" hidden="false" customHeight="false" outlineLevel="0" collapsed="false">
      <c r="R18" s="8" t="s">
        <v>52</v>
      </c>
      <c r="S18" s="9" t="e">
        <f aca="false">#REF!</f>
        <v>#REF!</v>
      </c>
    </row>
    <row r="19" customFormat="false" ht="15" hidden="false" customHeight="false" outlineLevel="0" collapsed="false">
      <c r="R19" s="8" t="s">
        <v>53</v>
      </c>
      <c r="S19" s="9" t="e">
        <f aca="false">#REF!</f>
        <v>#REF!</v>
      </c>
    </row>
    <row r="20" customFormat="false" ht="15" hidden="false" customHeight="false" outlineLevel="0" collapsed="false">
      <c r="R20" s="8" t="s">
        <v>54</v>
      </c>
      <c r="S20" s="9" t="e">
        <f aca="false">#REF!</f>
        <v>#REF!</v>
      </c>
    </row>
    <row r="21" customFormat="false" ht="15" hidden="false" customHeight="false" outlineLevel="0" collapsed="false">
      <c r="R21" s="8" t="s">
        <v>55</v>
      </c>
      <c r="S21" s="9" t="e">
        <f aca="false">#REF!</f>
        <v>#REF!</v>
      </c>
    </row>
    <row r="22" customFormat="false" ht="15" hidden="false" customHeight="false" outlineLevel="0" collapsed="false">
      <c r="R22" s="16"/>
      <c r="S22" s="16"/>
    </row>
    <row r="24" customFormat="false" ht="15" hidden="false" customHeight="false" outlineLevel="0" collapsed="false">
      <c r="R24" s="13"/>
      <c r="S24" s="17"/>
    </row>
    <row r="30" customFormat="false" ht="30" hidden="false" customHeight="true" outlineLevel="0" collapsed="false">
      <c r="A30" s="18" t="s">
        <v>20</v>
      </c>
      <c r="B30" s="18"/>
      <c r="C30" s="18"/>
      <c r="D30" s="18"/>
      <c r="E30" s="18"/>
      <c r="F30" s="18"/>
      <c r="G30" s="18"/>
      <c r="H30" s="18"/>
      <c r="I30" s="18"/>
      <c r="J30" s="18"/>
      <c r="K30" s="18"/>
      <c r="L30" s="18"/>
      <c r="M30" s="18"/>
      <c r="N30" s="18"/>
      <c r="O30" s="18"/>
      <c r="P30" s="18"/>
    </row>
    <row r="32" customFormat="false" ht="15" hidden="false" customHeight="false" outlineLevel="0" collapsed="false">
      <c r="A32" s="19"/>
    </row>
  </sheetData>
  <mergeCells count="2">
    <mergeCell ref="A1:P1"/>
    <mergeCell ref="A30:P30"/>
  </mergeCells>
  <hyperlinks>
    <hyperlink ref="A30"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48"/>
  <sheetViews>
    <sheetView showFormulas="false" showGridLines="true" showRowColHeaders="true" showZeros="true" rightToLeft="false" tabSelected="true" showOutlineSymbols="true" defaultGridColor="true" view="normal" topLeftCell="C1" colorId="64" zoomScale="98" zoomScaleNormal="98" zoomScalePageLayoutView="100" workbookViewId="0">
      <selection pane="topLeft" activeCell="D12" activeCellId="0" sqref="D12"/>
    </sheetView>
  </sheetViews>
  <sheetFormatPr defaultColWidth="8.75" defaultRowHeight="15" zeroHeight="false" outlineLevelRow="0" outlineLevelCol="0"/>
  <cols>
    <col collapsed="false" customWidth="true" hidden="false" outlineLevel="0" max="2" min="2" style="1" width="71.3"/>
    <col collapsed="false" customWidth="true" hidden="false" outlineLevel="0" max="3" min="3" style="20" width="19.71"/>
    <col collapsed="false" customWidth="true" hidden="false" outlineLevel="0" max="4" min="4" style="1" width="35"/>
    <col collapsed="false" customWidth="true" hidden="false" outlineLevel="0" max="5" min="5" style="1" width="20.71"/>
    <col collapsed="false" customWidth="true" hidden="false" outlineLevel="0" max="6" min="6" style="1" width="26.71"/>
    <col collapsed="false" customWidth="true" hidden="false" outlineLevel="0" max="7" min="7" style="1" width="25"/>
    <col collapsed="false" customWidth="true" hidden="false" outlineLevel="0" max="8" min="8" style="1" width="26.59"/>
    <col collapsed="false" customWidth="false" hidden="true" outlineLevel="0" max="13" min="10" style="1" width="8.71"/>
  </cols>
  <sheetData>
    <row r="1" customFormat="false" ht="59.65" hidden="false" customHeight="true" outlineLevel="0" collapsed="false">
      <c r="A1" s="2" t="s">
        <v>56</v>
      </c>
      <c r="B1" s="2"/>
      <c r="C1" s="2"/>
      <c r="D1" s="2"/>
      <c r="E1" s="2"/>
      <c r="F1" s="2"/>
      <c r="G1" s="2"/>
      <c r="H1" s="2"/>
    </row>
    <row r="5" customFormat="false" ht="13.8" hidden="false" customHeight="false" outlineLevel="0" collapsed="false">
      <c r="C5" s="10" t="s">
        <v>57</v>
      </c>
      <c r="D5" s="21" t="n">
        <f aca="false">F31</f>
        <v>0.36875</v>
      </c>
    </row>
    <row r="7" customFormat="false" ht="15" hidden="false" customHeight="false" outlineLevel="0" collapsed="false">
      <c r="C7" s="22" t="s">
        <v>58</v>
      </c>
      <c r="D7" s="23" t="n">
        <f aca="false">G31</f>
        <v>0.63125</v>
      </c>
    </row>
    <row r="9" customFormat="false" ht="13.8" hidden="false" customHeight="false" outlineLevel="0" collapsed="false">
      <c r="C9" s="20" t="s">
        <v>59</v>
      </c>
      <c r="D9" s="1" t="s">
        <v>60</v>
      </c>
    </row>
    <row r="10" customFormat="false" ht="13.8" hidden="false" customHeight="false" outlineLevel="0" collapsed="false">
      <c r="C10" s="20" t="s">
        <v>61</v>
      </c>
      <c r="D10" s="1" t="s">
        <v>62</v>
      </c>
    </row>
    <row r="11" customFormat="false" ht="13.8" hidden="false" customHeight="false" outlineLevel="0" collapsed="false">
      <c r="C11" s="20" t="s">
        <v>63</v>
      </c>
      <c r="D11" s="1" t="s">
        <v>62</v>
      </c>
    </row>
    <row r="12" customFormat="false" ht="13.8" hidden="false" customHeight="false" outlineLevel="0" collapsed="false">
      <c r="C12" s="20" t="s">
        <v>64</v>
      </c>
      <c r="D12" s="24" t="s">
        <v>65</v>
      </c>
    </row>
    <row r="20" s="27" customFormat="true" ht="30" hidden="false" customHeight="false" outlineLevel="0" collapsed="false">
      <c r="A20" s="25" t="s">
        <v>4</v>
      </c>
      <c r="B20" s="25" t="s">
        <v>6</v>
      </c>
      <c r="C20" s="25" t="s">
        <v>66</v>
      </c>
      <c r="D20" s="25" t="s">
        <v>10</v>
      </c>
      <c r="E20" s="25" t="s">
        <v>67</v>
      </c>
      <c r="F20" s="25" t="s">
        <v>14</v>
      </c>
      <c r="G20" s="26" t="s">
        <v>68</v>
      </c>
      <c r="H20" s="25" t="s">
        <v>18</v>
      </c>
    </row>
    <row r="21" customFormat="false" ht="13.8" hidden="false" customHeight="false" outlineLevel="0" collapsed="false">
      <c r="A21" s="28" t="n">
        <v>10.1</v>
      </c>
      <c r="B21" s="29" t="s">
        <v>69</v>
      </c>
      <c r="C21" s="30" t="s">
        <v>70</v>
      </c>
      <c r="D21" s="30" t="s">
        <v>71</v>
      </c>
      <c r="E21" s="31" t="s">
        <v>72</v>
      </c>
      <c r="F21" s="31" t="s">
        <v>73</v>
      </c>
      <c r="G21" s="31" t="s">
        <v>74</v>
      </c>
      <c r="H21" s="31" t="s">
        <v>75</v>
      </c>
      <c r="J21" s="32" t="n">
        <f aca="false">IF(E21="No Policy",0,IF(E21="Informal Policy",0.25,IF(E21="Partial Written Policy",0.5,IF(E21="Written Policy",0.75,IF(E21="Approved Written Policy",1,"INVALID")))))</f>
        <v>0.75</v>
      </c>
      <c r="K21" s="32" t="n">
        <f aca="false">IF(F21="Not Implemented",0,IF(F21="Parts of Policy Implemented",0.25,IF(F21="Implemented on Some Systems",0.5,IF(F21="Implemented on Most Systems",0.75,IF(F21="Implemented on All Systems",1,"INVALID")))))</f>
        <v>0.25</v>
      </c>
      <c r="L21" s="32" t="n">
        <f aca="false">IF(G21="Not Automated",0,IF(G21="Parts of Policy Automated",0.25,IF(G21="Automated on Some Systems",0.5,IF(G21="Automated on Most Systems",0.75,IF(G21="Automated on All Systems",1,"INVALID")))))</f>
        <v>0.5</v>
      </c>
      <c r="M21" s="32" t="n">
        <f aca="false">IF(H21="Not Reported",0,IF(H21="Parts of Policy Reported",0.25,IF(H21="Reported on Some Systems",0.5,IF(H21="Reported on Most Systems",0.75,IF(H21="Reported on All Systems",1,"INVALID")))))</f>
        <v>0.25</v>
      </c>
    </row>
    <row r="22" customFormat="false" ht="35" hidden="false" customHeight="false" outlineLevel="0" collapsed="false">
      <c r="A22" s="28" t="n">
        <v>10.2</v>
      </c>
      <c r="B22" s="29" t="s">
        <v>76</v>
      </c>
      <c r="C22" s="30" t="s">
        <v>70</v>
      </c>
      <c r="D22" s="30" t="s">
        <v>71</v>
      </c>
      <c r="E22" s="31" t="s">
        <v>77</v>
      </c>
      <c r="F22" s="31" t="s">
        <v>78</v>
      </c>
      <c r="G22" s="31" t="s">
        <v>79</v>
      </c>
      <c r="H22" s="31" t="s">
        <v>80</v>
      </c>
      <c r="J22" s="32" t="n">
        <f aca="false">IF(E22="No Policy",0,IF(E22="Informal Policy",0.25,IF(E22="Partial Written Policy",0.5,IF(E22="Written Policy",0.75,IF(E22="Approved Written Policy",1,"INVALID")))))</f>
        <v>0.25</v>
      </c>
      <c r="K22" s="32" t="n">
        <f aca="false">IF(F22="Not Implemented",0,IF(F22="Parts of Policy Implemented",0.25,IF(F22="Implemented on Some Systems",0.5,IF(F22="Implemented on Most Systems",0.75,IF(F22="Implemented on All Systems",1,"INVALID")))))</f>
        <v>0.5</v>
      </c>
      <c r="L22" s="32" t="n">
        <f aca="false">IF(G22="Not Automated",0,IF(G22="Parts of Policy Automated",0.25,IF(G22="Automated on Some Systems",0.5,IF(G22="Automated on Most Systems",0.75,IF(G22="Automated on All Systems",1,"INVALID")))))</f>
        <v>0.25</v>
      </c>
      <c r="M22" s="32" t="n">
        <f aca="false">IF(H22="Not Reported",0,IF(H22="Parts of Policy Reported",0.25,IF(H22="Reported on Some Systems",0.5,IF(H22="Reported on Most Systems",0.75,IF(H22="Reported on All Systems",1,"INVALID")))))</f>
        <v>0.5</v>
      </c>
    </row>
    <row r="23" customFormat="false" ht="24.35" hidden="false" customHeight="false" outlineLevel="0" collapsed="false">
      <c r="A23" s="28" t="n">
        <v>10.3</v>
      </c>
      <c r="B23" s="29" t="s">
        <v>81</v>
      </c>
      <c r="C23" s="30" t="s">
        <v>70</v>
      </c>
      <c r="D23" s="30" t="s">
        <v>71</v>
      </c>
      <c r="E23" s="31" t="s">
        <v>82</v>
      </c>
      <c r="F23" s="31" t="s">
        <v>83</v>
      </c>
      <c r="G23" s="33" t="s">
        <v>84</v>
      </c>
      <c r="H23" s="33" t="s">
        <v>84</v>
      </c>
      <c r="J23" s="32" t="n">
        <f aca="false">IF(E23="No Policy",0,IF(E23="Informal Policy",0.25,IF(E23="Partial Written Policy",0.5,IF(E23="Written Policy",0.75,IF(E23="Approved Written Policy",1,"INVALID")))))</f>
        <v>0</v>
      </c>
      <c r="K23" s="32" t="n">
        <f aca="false">IF(F23="Not Implemented",0,IF(F23="Parts of Policy Implemented",0.25,IF(F23="Implemented on Some Systems",0.5,IF(F23="Implemented on Most Systems",0.75,IF(F23="Implemented on All Systems",1,"INVALID")))))</f>
        <v>0.75</v>
      </c>
      <c r="L23" s="32"/>
      <c r="M23" s="32"/>
    </row>
    <row r="24" customFormat="false" ht="35.75" hidden="false" customHeight="false" outlineLevel="0" collapsed="false">
      <c r="A24" s="28" t="n">
        <v>10.4</v>
      </c>
      <c r="B24" s="29" t="s">
        <v>85</v>
      </c>
      <c r="C24" s="30" t="s">
        <v>70</v>
      </c>
      <c r="D24" s="30" t="s">
        <v>71</v>
      </c>
      <c r="E24" s="31" t="s">
        <v>86</v>
      </c>
      <c r="F24" s="31" t="s">
        <v>73</v>
      </c>
      <c r="G24" s="31" t="s">
        <v>74</v>
      </c>
      <c r="H24" s="31" t="s">
        <v>87</v>
      </c>
      <c r="J24" s="32" t="n">
        <f aca="false">IF(E24="No Policy",0,IF(E24="Informal Policy",0.25,IF(E24="Partial Written Policy",0.5,IF(E24="Written Policy",0.75,IF(E24="Approved Written Policy",1,"INVALID")))))</f>
        <v>0.5</v>
      </c>
      <c r="K24" s="32" t="n">
        <f aca="false">IF(F24="Not Implemented",0,IF(F24="Parts of Policy Implemented",0.25,IF(F24="Implemented on Some Systems",0.5,IF(F24="Implemented on Most Systems",0.75,IF(F24="Implemented on All Systems",1,"INVALID")))))</f>
        <v>0.25</v>
      </c>
      <c r="L24" s="32" t="n">
        <f aca="false">IF(G24="Not Automated",0,IF(G24="Parts of Policy Automated",0.25,IF(G24="Automated on Some Systems",0.5,IF(G24="Automated on Most Systems",0.75,IF(G24="Automated on All Systems",1,"INVALID")))))</f>
        <v>0.5</v>
      </c>
      <c r="M24" s="32" t="n">
        <f aca="false">IF(H24="Not Reported",0,IF(H24="Parts of Policy Reported",0.25,IF(H24="Reported on Some Systems",0.5,IF(H24="Reported on Most Systems",0.75,IF(H24="Reported on All Systems",1,"INVALID")))))</f>
        <v>0</v>
      </c>
    </row>
    <row r="25" customFormat="false" ht="24.35" hidden="false" customHeight="false" outlineLevel="0" collapsed="false">
      <c r="A25" s="28" t="n">
        <v>10.5</v>
      </c>
      <c r="B25" s="29" t="s">
        <v>88</v>
      </c>
      <c r="C25" s="30" t="s">
        <v>70</v>
      </c>
      <c r="D25" s="30" t="s">
        <v>71</v>
      </c>
      <c r="E25" s="31" t="s">
        <v>77</v>
      </c>
      <c r="F25" s="31" t="s">
        <v>83</v>
      </c>
      <c r="G25" s="31" t="s">
        <v>74</v>
      </c>
      <c r="H25" s="31" t="s">
        <v>87</v>
      </c>
      <c r="J25" s="32" t="n">
        <f aca="false">IF(E25="No Policy",0,IF(E25="Informal Policy",0.25,IF(E25="Partial Written Policy",0.5,IF(E25="Written Policy",0.75,IF(E25="Approved Written Policy",1,"INVALID")))))</f>
        <v>0.25</v>
      </c>
      <c r="K25" s="32" t="n">
        <f aca="false">IF(F25="Not Implemented",0,IF(F25="Parts of Policy Implemented",0.25,IF(F25="Implemented on Some Systems",0.5,IF(F25="Implemented on Most Systems",0.75,IF(F25="Implemented on All Systems",1,"INVALID")))))</f>
        <v>0.75</v>
      </c>
      <c r="L25" s="32" t="n">
        <f aca="false">IF(G25="Not Automated",0,IF(G25="Parts of Policy Automated",0.25,IF(G25="Automated on Some Systems",0.5,IF(G25="Automated on Most Systems",0.75,IF(G25="Automated on All Systems",1,"INVALID")))))</f>
        <v>0.5</v>
      </c>
      <c r="M25" s="32" t="n">
        <f aca="false">IF(H25="Not Reported",0,IF(H25="Parts of Policy Reported",0.25,IF(H25="Reported on Some Systems",0.5,IF(H25="Reported on Most Systems",0.75,IF(H25="Reported on All Systems",1,"INVALID")))))</f>
        <v>0</v>
      </c>
    </row>
    <row r="27" customFormat="false" ht="15" hidden="true" customHeight="false" outlineLevel="0" collapsed="false">
      <c r="D27" s="13" t="s">
        <v>89</v>
      </c>
      <c r="F27" s="17" t="n">
        <f aca="false">AVERAGE(J21:J25)</f>
        <v>0.35</v>
      </c>
      <c r="G27" s="17" t="n">
        <f aca="false">1-F27</f>
        <v>0.65</v>
      </c>
    </row>
    <row r="28" customFormat="false" ht="15" hidden="true" customHeight="false" outlineLevel="0" collapsed="false">
      <c r="D28" s="30" t="s">
        <v>90</v>
      </c>
      <c r="E28" s="30"/>
      <c r="F28" s="17" t="n">
        <f aca="false">AVERAGE(K21:K25)</f>
        <v>0.5</v>
      </c>
      <c r="G28" s="17" t="n">
        <f aca="false">1-F28</f>
        <v>0.5</v>
      </c>
    </row>
    <row r="29" customFormat="false" ht="15" hidden="true" customHeight="false" outlineLevel="0" collapsed="false">
      <c r="D29" s="30" t="s">
        <v>91</v>
      </c>
      <c r="E29" s="30"/>
      <c r="F29" s="17" t="n">
        <f aca="false">AVERAGE(L21:L25)</f>
        <v>0.4375</v>
      </c>
      <c r="G29" s="17" t="n">
        <f aca="false">1-F29</f>
        <v>0.5625</v>
      </c>
    </row>
    <row r="30" customFormat="false" ht="15" hidden="true" customHeight="false" outlineLevel="0" collapsed="false">
      <c r="D30" s="30" t="s">
        <v>92</v>
      </c>
      <c r="E30" s="30"/>
      <c r="F30" s="17" t="n">
        <f aca="false">AVERAGE(M21:M25)</f>
        <v>0.1875</v>
      </c>
      <c r="G30" s="17" t="n">
        <f aca="false">1-F30</f>
        <v>0.8125</v>
      </c>
    </row>
    <row r="31" customFormat="false" ht="15" hidden="true" customHeight="false" outlineLevel="0" collapsed="false">
      <c r="D31" s="30" t="s">
        <v>93</v>
      </c>
      <c r="E31" s="30"/>
      <c r="F31" s="17" t="n">
        <f aca="false">AVERAGE(F27:F30)</f>
        <v>0.36875</v>
      </c>
      <c r="G31" s="17" t="n">
        <f aca="false">1-F31</f>
        <v>0.63125</v>
      </c>
    </row>
    <row r="33" customFormat="false" ht="30" hidden="false" customHeight="true" outlineLevel="0" collapsed="false">
      <c r="A33" s="7" t="s">
        <v>20</v>
      </c>
      <c r="B33" s="7"/>
      <c r="C33" s="7"/>
      <c r="D33" s="7"/>
      <c r="E33" s="7"/>
      <c r="F33" s="7"/>
      <c r="G33" s="7"/>
      <c r="H33" s="7"/>
      <c r="I33" s="7"/>
      <c r="J33" s="7"/>
      <c r="K33" s="7"/>
      <c r="L33" s="7"/>
      <c r="M33" s="7"/>
      <c r="N33" s="7"/>
      <c r="O33" s="7"/>
    </row>
    <row r="35" customFormat="false" ht="13.8" hidden="false" customHeight="false" outlineLevel="0" collapsed="false">
      <c r="B35" s="1" t="s">
        <v>94</v>
      </c>
    </row>
    <row r="36" customFormat="false" ht="35.75" hidden="false" customHeight="false" outlineLevel="0" collapsed="false">
      <c r="B36" s="34" t="s">
        <v>95</v>
      </c>
    </row>
    <row r="37" customFormat="false" ht="24.35" hidden="false" customHeight="false" outlineLevel="0" collapsed="false">
      <c r="B37" s="34" t="s">
        <v>96</v>
      </c>
    </row>
    <row r="38" customFormat="false" ht="35.75" hidden="false" customHeight="false" outlineLevel="0" collapsed="false">
      <c r="B38" s="34" t="s">
        <v>97</v>
      </c>
    </row>
    <row r="39" customFormat="false" ht="35.75" hidden="false" customHeight="false" outlineLevel="0" collapsed="false">
      <c r="B39" s="34" t="s">
        <v>98</v>
      </c>
    </row>
    <row r="40" customFormat="false" ht="35.75" hidden="false" customHeight="false" outlineLevel="0" collapsed="false">
      <c r="B40" s="35" t="s">
        <v>99</v>
      </c>
    </row>
    <row r="42" customFormat="false" ht="13.8" hidden="false" customHeight="false" outlineLevel="0" collapsed="false">
      <c r="B42" s="1" t="s">
        <v>100</v>
      </c>
      <c r="C42" s="1"/>
    </row>
    <row r="43" customFormat="false" ht="24.35" hidden="false" customHeight="false" outlineLevel="0" collapsed="false">
      <c r="A43" s="25" t="s">
        <v>4</v>
      </c>
      <c r="B43" s="25" t="s">
        <v>6</v>
      </c>
      <c r="C43" s="25" t="s">
        <v>66</v>
      </c>
      <c r="D43" s="25" t="s">
        <v>10</v>
      </c>
      <c r="E43" s="25" t="s">
        <v>67</v>
      </c>
      <c r="F43" s="25" t="s">
        <v>14</v>
      </c>
      <c r="G43" s="26" t="s">
        <v>68</v>
      </c>
      <c r="H43" s="25" t="s">
        <v>18</v>
      </c>
    </row>
    <row r="44" customFormat="false" ht="13.8" hidden="false" customHeight="false" outlineLevel="0" collapsed="false">
      <c r="A44" s="28" t="n">
        <v>10.1</v>
      </c>
      <c r="B44" s="29" t="s">
        <v>69</v>
      </c>
      <c r="C44" s="30" t="s">
        <v>70</v>
      </c>
      <c r="D44" s="30" t="s">
        <v>71</v>
      </c>
      <c r="E44" s="31" t="s">
        <v>72</v>
      </c>
      <c r="F44" s="31" t="s">
        <v>83</v>
      </c>
      <c r="G44" s="31" t="s">
        <v>101</v>
      </c>
      <c r="H44" s="31" t="s">
        <v>102</v>
      </c>
    </row>
    <row r="45" customFormat="false" ht="35" hidden="false" customHeight="false" outlineLevel="0" collapsed="false">
      <c r="A45" s="28" t="n">
        <v>10.2</v>
      </c>
      <c r="B45" s="29" t="s">
        <v>76</v>
      </c>
      <c r="C45" s="30" t="s">
        <v>70</v>
      </c>
      <c r="D45" s="30" t="s">
        <v>71</v>
      </c>
      <c r="E45" s="31" t="s">
        <v>72</v>
      </c>
      <c r="F45" s="31" t="s">
        <v>78</v>
      </c>
      <c r="G45" s="31" t="s">
        <v>101</v>
      </c>
      <c r="H45" s="31" t="s">
        <v>80</v>
      </c>
    </row>
    <row r="46" customFormat="false" ht="24.35" hidden="false" customHeight="false" outlineLevel="0" collapsed="false">
      <c r="A46" s="28" t="n">
        <v>10.3</v>
      </c>
      <c r="B46" s="29" t="s">
        <v>81</v>
      </c>
      <c r="C46" s="30" t="s">
        <v>70</v>
      </c>
      <c r="D46" s="30" t="s">
        <v>71</v>
      </c>
      <c r="E46" s="31" t="s">
        <v>86</v>
      </c>
      <c r="F46" s="31" t="s">
        <v>83</v>
      </c>
      <c r="G46" s="33" t="s">
        <v>84</v>
      </c>
      <c r="H46" s="33" t="s">
        <v>84</v>
      </c>
    </row>
    <row r="47" customFormat="false" ht="35.75" hidden="false" customHeight="false" outlineLevel="0" collapsed="false">
      <c r="A47" s="28" t="n">
        <v>10.4</v>
      </c>
      <c r="B47" s="29" t="s">
        <v>85</v>
      </c>
      <c r="C47" s="30" t="s">
        <v>70</v>
      </c>
      <c r="D47" s="30" t="s">
        <v>71</v>
      </c>
      <c r="E47" s="31" t="s">
        <v>103</v>
      </c>
      <c r="F47" s="31" t="s">
        <v>83</v>
      </c>
      <c r="G47" s="31" t="s">
        <v>74</v>
      </c>
      <c r="H47" s="31" t="s">
        <v>75</v>
      </c>
    </row>
    <row r="48" customFormat="false" ht="24.35" hidden="false" customHeight="false" outlineLevel="0" collapsed="false">
      <c r="A48" s="28" t="n">
        <v>10.5</v>
      </c>
      <c r="B48" s="29" t="s">
        <v>88</v>
      </c>
      <c r="C48" s="30" t="s">
        <v>70</v>
      </c>
      <c r="D48" s="30" t="s">
        <v>71</v>
      </c>
      <c r="E48" s="31" t="s">
        <v>72</v>
      </c>
      <c r="F48" s="31" t="s">
        <v>83</v>
      </c>
      <c r="G48" s="31" t="s">
        <v>74</v>
      </c>
      <c r="H48" s="31" t="s">
        <v>75</v>
      </c>
    </row>
  </sheetData>
  <mergeCells count="2">
    <mergeCell ref="A1:H1"/>
    <mergeCell ref="A33:O33"/>
  </mergeCells>
  <dataValidations count="4">
    <dataValidation allowBlank="true" errorStyle="stop" operator="between" showDropDown="false" showErrorMessage="true" showInputMessage="true" sqref="F21:F25 F44:F48" type="list">
      <formula1>Values!$A$11:$A$15</formula1>
      <formula2>0</formula2>
    </dataValidation>
    <dataValidation allowBlank="true" errorStyle="stop" operator="between" showDropDown="false" showErrorMessage="true" showInputMessage="true" sqref="E21:E25 E44:E48" type="list">
      <formula1>Values!$A$4:$A$8</formula1>
      <formula2>0</formula2>
    </dataValidation>
    <dataValidation allowBlank="true" errorStyle="stop" operator="between" showDropDown="false" showErrorMessage="true" showInputMessage="true" sqref="H21:H22 H24:H25 H44:H45 H47:H48" type="list">
      <formula1>Values!$A$25:$A$29</formula1>
      <formula2>0</formula2>
    </dataValidation>
    <dataValidation allowBlank="true" errorStyle="stop" operator="between" showDropDown="false" showErrorMessage="true" showInputMessage="true" sqref="G21:G22 G24:G25 G44:G45 G47:G48" type="list">
      <formula1>Values!$A$18:$A$22</formula1>
      <formula2>0</formula2>
    </dataValidation>
  </dataValidations>
  <hyperlinks>
    <hyperlink ref="A33" r:id="rId1" display="This work is licensed under a Creative Commons Attribution-ShareAlike 4.0 International Licens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cellIs" priority="2" operator="equal" id="{9FE164F6-47AF-4CBA-A69B-5F6E361F81B8}">
            <xm:f>Values!$A$8</xm:f>
            <x14:dxf>
              <fill>
                <patternFill>
                  <bgColor rgb="FF27AE60"/>
                </patternFill>
              </fill>
            </x14:dxf>
          </x14:cfRule>
          <x14:cfRule type="cellIs" priority="3" operator="equal" id="{98CB14DE-E12D-4022-BC9C-E03777C3E01C}">
            <xm:f>Values!$A$7</xm:f>
            <x14:dxf>
              <fill>
                <patternFill>
                  <bgColor rgb="FFF1C40F"/>
                </patternFill>
              </fill>
            </x14:dxf>
          </x14:cfRule>
          <x14:cfRule type="cellIs" priority="4" operator="equal" id="{B09AEFE0-5B5F-4AD4-98B4-95C1B7E9BD3C}">
            <xm:f>Values!$A$6</xm:f>
            <x14:dxf>
              <fill>
                <patternFill>
                  <bgColor rgb="FFF39C12"/>
                </patternFill>
              </fill>
            </x14:dxf>
          </x14:cfRule>
          <x14:cfRule type="cellIs" priority="5" operator="equal" id="{6DE826A5-2EDA-4311-B32B-3AF54DB3B29F}">
            <xm:f>Values!$A$5</xm:f>
            <x14:dxf>
              <fill>
                <patternFill>
                  <bgColor rgb="FFE67E22"/>
                </patternFill>
              </fill>
            </x14:dxf>
          </x14:cfRule>
          <x14:cfRule type="cellIs" priority="6" operator="equal" id="{144E6ED4-CB24-48BB-8527-558C7F382F3A}">
            <xm:f>Values!$A$4</xm:f>
            <x14:dxf>
              <fill>
                <patternFill>
                  <bgColor rgb="FFE74C3C"/>
                </patternFill>
              </fill>
            </x14:dxf>
          </x14:cfRule>
          <xm:sqref>E21 E23:E25 E45 E46:E48</xm:sqref>
        </x14:conditionalFormatting>
        <x14:conditionalFormatting xmlns:xm="http://schemas.microsoft.com/office/excel/2006/main">
          <x14:cfRule type="cellIs" priority="7" operator="equal" id="{689EA24B-FAAB-4033-9752-EACBB8FCE6D3}">
            <xm:f>Values!$A$15</xm:f>
            <x14:dxf>
              <fill>
                <patternFill>
                  <bgColor rgb="FF27AE60"/>
                </patternFill>
              </fill>
            </x14:dxf>
          </x14:cfRule>
          <x14:cfRule type="cellIs" priority="8" operator="equal" id="{75867B4B-549A-43D0-B1FA-C4BB4D686DA0}">
            <xm:f>Values!$A$14</xm:f>
            <x14:dxf>
              <fill>
                <patternFill>
                  <bgColor rgb="FFF1C40F"/>
                </patternFill>
              </fill>
            </x14:dxf>
          </x14:cfRule>
          <x14:cfRule type="cellIs" priority="9" operator="equal" id="{7F10FB78-60A7-4B49-8C5C-374CE7A9BA60}">
            <xm:f>Values!$A$13</xm:f>
            <x14:dxf>
              <fill>
                <patternFill>
                  <bgColor rgb="FFF39C12"/>
                </patternFill>
              </fill>
            </x14:dxf>
          </x14:cfRule>
          <x14:cfRule type="cellIs" priority="10" operator="equal" id="{987C7161-F9A6-4F10-9A16-33BBD6CB5989}">
            <xm:f>Values!$A$12</xm:f>
            <x14:dxf>
              <fill>
                <patternFill>
                  <bgColor rgb="FFE67E22"/>
                </patternFill>
              </fill>
            </x14:dxf>
          </x14:cfRule>
          <x14:cfRule type="cellIs" priority="11" operator="equal" id="{AE26104B-C158-467C-B632-9DABD3933B3C}">
            <xm:f>Values!$A$11</xm:f>
            <x14:dxf>
              <fill>
                <patternFill>
                  <bgColor rgb="FFE74C3C"/>
                </patternFill>
              </fill>
            </x14:dxf>
          </x14:cfRule>
          <xm:sqref>F21 F23:F25 F45 F46:F48</xm:sqref>
        </x14:conditionalFormatting>
        <x14:conditionalFormatting xmlns:xm="http://schemas.microsoft.com/office/excel/2006/main">
          <x14:cfRule type="cellIs" priority="12" operator="equal" id="{212AD737-B5BD-4170-9E71-281E9CC4205E}">
            <xm:f>Values!$A$22</xm:f>
            <x14:dxf>
              <fill>
                <patternFill>
                  <bgColor rgb="FF27B060"/>
                </patternFill>
              </fill>
            </x14:dxf>
          </x14:cfRule>
          <x14:cfRule type="cellIs" priority="13" operator="equal" id="{2B8C7775-AC4C-44FF-AA3A-783AADC18680}">
            <xm:f>Values!$A$21</xm:f>
            <x14:dxf>
              <fill>
                <patternFill>
                  <bgColor rgb="FFF1C40F"/>
                </patternFill>
              </fill>
            </x14:dxf>
          </x14:cfRule>
          <x14:cfRule type="cellIs" priority="14" operator="equal" id="{D06970C1-EA57-48F2-BE47-2A1FE0D6BFAD}">
            <xm:f>Values!$A$20</xm:f>
            <x14:dxf>
              <fill>
                <patternFill>
                  <bgColor rgb="FFF39C12"/>
                </patternFill>
              </fill>
            </x14:dxf>
          </x14:cfRule>
          <x14:cfRule type="cellIs" priority="15" operator="equal" id="{251A6094-2DAC-427E-9760-D43D37D888F7}">
            <xm:f>Values!$A$19</xm:f>
            <x14:dxf>
              <fill>
                <patternFill>
                  <bgColor rgb="FFE67E22"/>
                </patternFill>
              </fill>
            </x14:dxf>
          </x14:cfRule>
          <x14:cfRule type="cellIs" priority="16" operator="equal" id="{B0A2C54F-26C0-4052-9E48-1F2B49192292}">
            <xm:f>Values!$A$18</xm:f>
            <x14:dxf>
              <fill>
                <patternFill>
                  <bgColor rgb="FFE74C3C"/>
                </patternFill>
              </fill>
            </x14:dxf>
          </x14:cfRule>
          <xm:sqref>G21 G24:G25 G45 G47:G48</xm:sqref>
        </x14:conditionalFormatting>
        <x14:conditionalFormatting xmlns:xm="http://schemas.microsoft.com/office/excel/2006/main">
          <x14:cfRule type="cellIs" priority="17" operator="equal" id="{40FED433-3852-4128-9343-F47D4E71BB7E}">
            <xm:f>Values!$A$29</xm:f>
            <x14:dxf>
              <fill>
                <patternFill>
                  <bgColor rgb="FF27AE60"/>
                </patternFill>
              </fill>
            </x14:dxf>
          </x14:cfRule>
          <x14:cfRule type="cellIs" priority="18" operator="equal" id="{A01EBC57-341F-413C-98A6-4345A2C8F43D}">
            <xm:f>Values!$A$27</xm:f>
            <x14:dxf>
              <fill>
                <patternFill>
                  <bgColor rgb="FFF39C12"/>
                </patternFill>
              </fill>
            </x14:dxf>
          </x14:cfRule>
          <x14:cfRule type="cellIs" priority="19" operator="equal" id="{4AB058A0-76C0-4E29-A624-C57BF5599EEB}">
            <xm:f>Values!$A$26</xm:f>
            <x14:dxf>
              <fill>
                <patternFill>
                  <bgColor rgb="FFE67E22"/>
                </patternFill>
              </fill>
            </x14:dxf>
          </x14:cfRule>
          <x14:cfRule type="cellIs" priority="20" operator="equal" id="{CA8511F8-7AE5-4EC7-9573-76B610A11DD7}">
            <xm:f>Values!$A$25</xm:f>
            <x14:dxf>
              <fill>
                <patternFill>
                  <bgColor rgb="FFE74C3C"/>
                </patternFill>
              </fill>
            </x14:dxf>
          </x14:cfRule>
          <x14:cfRule type="cellIs" priority="21" operator="equal" id="{D0BDA94E-F113-47F4-94C4-C03946F84565}">
            <xm:f>Values!$A$28</xm:f>
            <x14:dxf>
              <fill>
                <patternFill>
                  <bgColor rgb="FFF1C40F"/>
                </patternFill>
              </fill>
            </x14:dxf>
          </x14:cfRule>
          <xm:sqref>H21 H24:H25 H45 H47:H48</xm:sqref>
        </x14:conditionalFormatting>
        <x14:conditionalFormatting xmlns:xm="http://schemas.microsoft.com/office/excel/2006/main">
          <x14:cfRule type="cellIs" priority="22" operator="equal" id="{B63F7395-C099-4984-B2B1-EB5E8C3237D1}">
            <xm:f>Values!$A$8</xm:f>
            <x14:dxf>
              <fill>
                <patternFill>
                  <bgColor rgb="FF27AE60"/>
                </patternFill>
              </fill>
            </x14:dxf>
          </x14:cfRule>
          <x14:cfRule type="cellIs" priority="23" operator="equal" id="{64B31D6D-2750-414D-80E7-7A8C5F4AA5C5}">
            <xm:f>Values!$A$7</xm:f>
            <x14:dxf>
              <fill>
                <patternFill>
                  <bgColor rgb="FFF1C40F"/>
                </patternFill>
              </fill>
            </x14:dxf>
          </x14:cfRule>
          <x14:cfRule type="cellIs" priority="24" operator="equal" id="{971C6D88-70D5-40B1-85ED-C6DC8560E483}">
            <xm:f>Values!$A$6</xm:f>
            <x14:dxf>
              <fill>
                <patternFill>
                  <bgColor rgb="FFF39C12"/>
                </patternFill>
              </fill>
            </x14:dxf>
          </x14:cfRule>
          <x14:cfRule type="cellIs" priority="25" operator="equal" id="{DCFBF1B0-7B4A-4923-A97D-25759ACDEADD}">
            <xm:f>Values!$A$5</xm:f>
            <x14:dxf>
              <fill>
                <patternFill>
                  <bgColor rgb="FFE67E22"/>
                </patternFill>
              </fill>
            </x14:dxf>
          </x14:cfRule>
          <x14:cfRule type="cellIs" priority="26" operator="equal" id="{40EACDB4-1827-41D2-BD55-F0DAF3F61D7F}">
            <xm:f>Values!$A$4</xm:f>
            <x14:dxf>
              <fill>
                <patternFill>
                  <bgColor rgb="FFE74C3C"/>
                </patternFill>
              </fill>
            </x14:dxf>
          </x14:cfRule>
          <xm:sqref>E22 E46</xm:sqref>
        </x14:conditionalFormatting>
        <x14:conditionalFormatting xmlns:xm="http://schemas.microsoft.com/office/excel/2006/main">
          <x14:cfRule type="cellIs" priority="27" operator="equal" id="{15214F3E-2852-4B9E-A182-4A60CFA9FB9D}">
            <xm:f>Values!$A$15</xm:f>
            <x14:dxf>
              <fill>
                <patternFill>
                  <bgColor rgb="FF27AE60"/>
                </patternFill>
              </fill>
            </x14:dxf>
          </x14:cfRule>
          <x14:cfRule type="cellIs" priority="28" operator="equal" id="{5FD854F9-4D4B-4660-AE3C-F0F8E395897D}">
            <xm:f>Values!$A$14</xm:f>
            <x14:dxf>
              <fill>
                <patternFill>
                  <bgColor rgb="FFF1C40F"/>
                </patternFill>
              </fill>
            </x14:dxf>
          </x14:cfRule>
          <x14:cfRule type="cellIs" priority="29" operator="equal" id="{A7C4FC15-F310-42DE-8D5F-F4389E593A57}">
            <xm:f>Values!$A$13</xm:f>
            <x14:dxf>
              <fill>
                <patternFill>
                  <bgColor rgb="FFF39C12"/>
                </patternFill>
              </fill>
            </x14:dxf>
          </x14:cfRule>
          <x14:cfRule type="cellIs" priority="30" operator="equal" id="{21A052D1-67CB-4130-8C48-4AC68C26998D}">
            <xm:f>Values!$A$12</xm:f>
            <x14:dxf>
              <fill>
                <patternFill>
                  <bgColor rgb="FFE67E22"/>
                </patternFill>
              </fill>
            </x14:dxf>
          </x14:cfRule>
          <x14:cfRule type="cellIs" priority="31" operator="equal" id="{E3C89441-30F6-4BE7-9262-657ADC32B390}">
            <xm:f>Values!$A$11</xm:f>
            <x14:dxf>
              <fill>
                <patternFill>
                  <bgColor rgb="FFE74C3C"/>
                </patternFill>
              </fill>
            </x14:dxf>
          </x14:cfRule>
          <xm:sqref>F22 F46</xm:sqref>
        </x14:conditionalFormatting>
        <x14:conditionalFormatting xmlns:xm="http://schemas.microsoft.com/office/excel/2006/main">
          <x14:cfRule type="cellIs" priority="32" operator="equal" id="{5FEB9325-43D0-4960-8AA3-C8894333C131}">
            <xm:f>Values!$A$22</xm:f>
            <x14:dxf>
              <fill>
                <patternFill>
                  <bgColor rgb="FF27AE60"/>
                </patternFill>
              </fill>
            </x14:dxf>
          </x14:cfRule>
          <x14:cfRule type="cellIs" priority="33" operator="equal" id="{80E0E6A1-2ED1-438F-A2FF-FC8563FD3BA3}">
            <xm:f>Values!$A$21</xm:f>
            <x14:dxf>
              <fill>
                <patternFill>
                  <bgColor rgb="FFF1C40F"/>
                </patternFill>
              </fill>
            </x14:dxf>
          </x14:cfRule>
          <x14:cfRule type="cellIs" priority="34" operator="equal" id="{2017508B-A899-41A9-A5FA-AFE972B1A359}">
            <xm:f>Values!$A$20</xm:f>
            <x14:dxf>
              <fill>
                <patternFill>
                  <bgColor rgb="FFF39C12"/>
                </patternFill>
              </fill>
            </x14:dxf>
          </x14:cfRule>
          <x14:cfRule type="cellIs" priority="35" operator="equal" id="{107BC8E4-DED7-4FDF-ACA2-E2282894E3E3}">
            <xm:f>Values!$A$19</xm:f>
            <x14:dxf>
              <fill>
                <patternFill>
                  <bgColor rgb="FFE67E22"/>
                </patternFill>
              </fill>
            </x14:dxf>
          </x14:cfRule>
          <x14:cfRule type="cellIs" priority="36" operator="equal" id="{1BC0EC69-5F51-4386-A3E5-E66A6D157086}">
            <xm:f>Values!$A$18</xm:f>
            <x14:dxf>
              <fill>
                <patternFill>
                  <bgColor rgb="FFE74C3C"/>
                </patternFill>
              </fill>
            </x14:dxf>
          </x14:cfRule>
          <xm:sqref>G22 G46</xm:sqref>
        </x14:conditionalFormatting>
        <x14:conditionalFormatting xmlns:xm="http://schemas.microsoft.com/office/excel/2006/main">
          <x14:cfRule type="cellIs" priority="37" operator="equal" id="{24107A30-1491-4FE6-B5E1-576F95C5AB47}">
            <xm:f>Values!$A$29</xm:f>
            <x14:dxf>
              <fill>
                <patternFill>
                  <bgColor rgb="FF27AE60"/>
                </patternFill>
              </fill>
            </x14:dxf>
          </x14:cfRule>
          <x14:cfRule type="cellIs" priority="38" operator="equal" id="{50E06DBC-4E1D-4338-9AD0-8E688F60E13B}">
            <xm:f>Values!$A$27</xm:f>
            <x14:dxf>
              <fill>
                <patternFill>
                  <bgColor rgb="FFF1C40F"/>
                </patternFill>
              </fill>
            </x14:dxf>
          </x14:cfRule>
          <x14:cfRule type="cellIs" priority="39" operator="equal" id="{C2D9209F-9E9B-435D-8DD5-78B0F59974B0}">
            <xm:f>Values!$A$26</xm:f>
            <x14:dxf>
              <fill>
                <patternFill>
                  <bgColor rgb="FFF39C12"/>
                </patternFill>
              </fill>
            </x14:dxf>
          </x14:cfRule>
          <x14:cfRule type="cellIs" priority="40" operator="equal" id="{F23CA05F-CA32-4559-A574-33A2CE40267A}">
            <xm:f>Values!$A$25</xm:f>
            <x14:dxf>
              <fill>
                <patternFill>
                  <bgColor rgb="FFE67E22"/>
                </patternFill>
              </fill>
            </x14:dxf>
          </x14:cfRule>
          <x14:cfRule type="cellIs" priority="41" operator="equal" id="{794F50E2-242F-45E8-A917-12EE707DA4AD}">
            <xm:f>Values!$A$28</xm:f>
            <x14:dxf>
              <fill>
                <patternFill>
                  <bgColor rgb="FFE74C3C"/>
                </patternFill>
              </fill>
            </x14:dxf>
          </x14:cfRule>
          <xm:sqref>H22 H46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2265625" defaultRowHeight="15" zeroHeight="false" outlineLevelRow="0" outlineLevelCol="0"/>
  <cols>
    <col collapsed="false" customWidth="true" hidden="false" outlineLevel="0" max="1" min="1" style="1" width="37.3"/>
  </cols>
  <sheetData>
    <row r="1" customFormat="false" ht="15" hidden="false" customHeight="false" outlineLevel="0" collapsed="false">
      <c r="A1" s="36" t="s">
        <v>104</v>
      </c>
    </row>
    <row r="3" customFormat="false" ht="15" hidden="false" customHeight="false" outlineLevel="0" collapsed="false">
      <c r="A3" s="10" t="s">
        <v>105</v>
      </c>
    </row>
    <row r="4" customFormat="false" ht="15" hidden="false" customHeight="false" outlineLevel="0" collapsed="false">
      <c r="A4" s="13" t="s">
        <v>82</v>
      </c>
    </row>
    <row r="5" customFormat="false" ht="15" hidden="false" customHeight="false" outlineLevel="0" collapsed="false">
      <c r="A5" s="13" t="s">
        <v>77</v>
      </c>
    </row>
    <row r="6" customFormat="false" ht="15" hidden="false" customHeight="false" outlineLevel="0" collapsed="false">
      <c r="A6" s="13" t="s">
        <v>86</v>
      </c>
    </row>
    <row r="7" customFormat="false" ht="15" hidden="false" customHeight="false" outlineLevel="0" collapsed="false">
      <c r="A7" s="13" t="s">
        <v>72</v>
      </c>
    </row>
    <row r="8" customFormat="false" ht="15" hidden="false" customHeight="false" outlineLevel="0" collapsed="false">
      <c r="A8" s="13" t="s">
        <v>103</v>
      </c>
    </row>
    <row r="10" customFormat="false" ht="15" hidden="false" customHeight="false" outlineLevel="0" collapsed="false">
      <c r="A10" s="10" t="s">
        <v>106</v>
      </c>
    </row>
    <row r="11" customFormat="false" ht="15" hidden="false" customHeight="false" outlineLevel="0" collapsed="false">
      <c r="A11" s="13" t="s">
        <v>107</v>
      </c>
    </row>
    <row r="12" customFormat="false" ht="15" hidden="false" customHeight="false" outlineLevel="0" collapsed="false">
      <c r="A12" s="13" t="s">
        <v>73</v>
      </c>
    </row>
    <row r="13" customFormat="false" ht="15" hidden="false" customHeight="false" outlineLevel="0" collapsed="false">
      <c r="A13" s="13" t="s">
        <v>78</v>
      </c>
    </row>
    <row r="14" customFormat="false" ht="15" hidden="false" customHeight="false" outlineLevel="0" collapsed="false">
      <c r="A14" s="13" t="s">
        <v>83</v>
      </c>
    </row>
    <row r="15" customFormat="false" ht="15" hidden="false" customHeight="false" outlineLevel="0" collapsed="false">
      <c r="A15" s="13" t="s">
        <v>108</v>
      </c>
    </row>
    <row r="17" customFormat="false" ht="15" hidden="false" customHeight="false" outlineLevel="0" collapsed="false">
      <c r="A17" s="10" t="s">
        <v>109</v>
      </c>
    </row>
    <row r="18" customFormat="false" ht="15" hidden="false" customHeight="false" outlineLevel="0" collapsed="false">
      <c r="A18" s="13" t="s">
        <v>110</v>
      </c>
    </row>
    <row r="19" customFormat="false" ht="15" hidden="false" customHeight="false" outlineLevel="0" collapsed="false">
      <c r="A19" s="13" t="s">
        <v>79</v>
      </c>
    </row>
    <row r="20" customFormat="false" ht="15" hidden="false" customHeight="false" outlineLevel="0" collapsed="false">
      <c r="A20" s="13" t="s">
        <v>74</v>
      </c>
    </row>
    <row r="21" customFormat="false" ht="15" hidden="false" customHeight="false" outlineLevel="0" collapsed="false">
      <c r="A21" s="13" t="s">
        <v>111</v>
      </c>
    </row>
    <row r="22" customFormat="false" ht="15" hidden="false" customHeight="false" outlineLevel="0" collapsed="false">
      <c r="A22" s="13" t="s">
        <v>101</v>
      </c>
    </row>
    <row r="24" customFormat="false" ht="15" hidden="false" customHeight="false" outlineLevel="0" collapsed="false">
      <c r="A24" s="10" t="s">
        <v>112</v>
      </c>
    </row>
    <row r="25" customFormat="false" ht="15" hidden="false" customHeight="false" outlineLevel="0" collapsed="false">
      <c r="A25" s="13" t="s">
        <v>87</v>
      </c>
    </row>
    <row r="26" customFormat="false" ht="15" hidden="false" customHeight="false" outlineLevel="0" collapsed="false">
      <c r="A26" s="13" t="s">
        <v>75</v>
      </c>
    </row>
    <row r="27" customFormat="false" ht="15" hidden="false" customHeight="false" outlineLevel="0" collapsed="false">
      <c r="A27" s="13" t="s">
        <v>80</v>
      </c>
    </row>
    <row r="28" customFormat="false" ht="15" hidden="false" customHeight="false" outlineLevel="0" collapsed="false">
      <c r="A28" s="13" t="s">
        <v>102</v>
      </c>
    </row>
    <row r="29" customFormat="false" ht="15" hidden="false" customHeight="false" outlineLevel="0" collapsed="false">
      <c r="A29" s="13" t="s">
        <v>113</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LibreOffice/7.1.3.2$Windows_X86_64 LibreOffice_project/47f78053abe362b9384784d31a6e56f8511eb1c1</Application>
  <AppVersion>15.0000</AppVersion>
  <DocSecurity>0</DocSecurity>
  <Company>Enclave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2014-02-04T12:41:39Z</dcterms:created>
  <dc:creator>James Tarala</dc:creator>
  <dc:description/>
  <dc:language>en-US</dc:language>
  <cp:lastModifiedBy/>
  <cp:lastPrinted>2017-08-08T23:46:31Z</cp:lastPrinted>
  <dcterms:modified xsi:type="dcterms:W3CDTF">2021-10-08T08:59:32Z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