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Sheet1!$A$1:$O$219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<sst xmlns="http://schemas.openxmlformats.org/spreadsheetml/2006/main" count="1697" uniqueCount="508">
  <si>
    <t xml:space="preserve">S.No </t>
  </si>
  <si>
    <t xml:space="preserve">Date of Purchase</t>
  </si>
  <si>
    <t xml:space="preserve">Description</t>
  </si>
  <si>
    <t xml:space="preserve">Reference no</t>
  </si>
  <si>
    <t xml:space="preserve">Supplier Name</t>
  </si>
  <si>
    <t xml:space="preserve">Accounts Ref</t>
  </si>
  <si>
    <t xml:space="preserve">ID.T.No.</t>
  </si>
  <si>
    <t xml:space="preserve">Location</t>
  </si>
  <si>
    <t xml:space="preserve">Name</t>
  </si>
  <si>
    <t xml:space="preserve">ifrs_rate</t>
  </si>
  <si>
    <t xml:space="preserve">Cost</t>
  </si>
  <si>
    <t xml:space="preserve">Deperciation Amount</t>
  </si>
  <si>
    <t xml:space="preserve">ACC. Depreciation   /IFRS</t>
  </si>
  <si>
    <t xml:space="preserve">NBV/IFRS</t>
  </si>
  <si>
    <t xml:space="preserve">Remark</t>
  </si>
  <si>
    <t xml:space="preserve">1</t>
  </si>
  <si>
    <t xml:space="preserve">BEIF Digital Total Station With                                      1-Reserve Battery                                       1-Battery charge                            1-Download Cable                                    </t>
  </si>
  <si>
    <t xml:space="preserve">FS00000043</t>
  </si>
  <si>
    <t xml:space="preserve">Hagbes PLC </t>
  </si>
  <si>
    <t xml:space="preserve">CPV1438</t>
  </si>
  <si>
    <t xml:space="preserve">STA-ME-001-002</t>
  </si>
  <si>
    <t xml:space="preserve">STORE</t>
  </si>
  <si>
    <t xml:space="preserve">STORE </t>
  </si>
  <si>
    <t xml:space="preserve">2</t>
  </si>
  <si>
    <t xml:space="preserve">Nickone Digital Total Station NOVO3.C C121362 with
1-Rezerve battry
1-battry charger                                                                 1-Download Cable          </t>
  </si>
  <si>
    <t xml:space="preserve">FS00000861</t>
  </si>
  <si>
    <t xml:space="preserve">Survey Systems Plc</t>
  </si>
  <si>
    <t xml:space="preserve">CPV1275</t>
  </si>
  <si>
    <t xml:space="preserve">STA-ME-001-003</t>
  </si>
  <si>
    <t xml:space="preserve">3</t>
  </si>
  <si>
    <t xml:space="preserve">Sokkia Digital Total Station CX Series CX 101 With                                                                             1- Battry Charge                                                          1-Reserve Battry                               </t>
  </si>
  <si>
    <t xml:space="preserve">FS00030170</t>
  </si>
  <si>
    <t xml:space="preserve">CPV2253</t>
  </si>
  <si>
    <t xml:space="preserve">STA-ME-001-004</t>
  </si>
  <si>
    <t xml:space="preserve">OMO SAI </t>
  </si>
  <si>
    <t xml:space="preserve">Mikiyas Arega </t>
  </si>
  <si>
    <t xml:space="preserve">4</t>
  </si>
  <si>
    <t xml:space="preserve">Sokkia Digital Total Station CX Series CX 103 With                                                                             1- Battry Charge                                                          1-Reserve Battry      </t>
  </si>
  <si>
    <t xml:space="preserve">211277</t>
  </si>
  <si>
    <t xml:space="preserve">CPV2428</t>
  </si>
  <si>
    <t xml:space="preserve">STA-ME-001-005</t>
  </si>
  <si>
    <t xml:space="preserve">Sokia Level NL-32 with                                                1-Sprit Level                  </t>
  </si>
  <si>
    <t xml:space="preserve">1070</t>
  </si>
  <si>
    <t xml:space="preserve">CPV1763</t>
  </si>
  <si>
    <t xml:space="preserve">STA-ME-002-003</t>
  </si>
  <si>
    <t xml:space="preserve">Automatic level (B20-32) S.NoZF7801</t>
  </si>
  <si>
    <t xml:space="preserve">FS00004280</t>
  </si>
  <si>
    <t xml:space="preserve">HAGBES PLC</t>
  </si>
  <si>
    <t xml:space="preserve">CPV6178</t>
  </si>
  <si>
    <t xml:space="preserve">STA-ME-002-005</t>
  </si>
  <si>
    <t xml:space="preserve">GISHEN</t>
  </si>
  <si>
    <t xml:space="preserve">Semahegn </t>
  </si>
  <si>
    <t xml:space="preserve">Automatic level (B20-32)ZF7801</t>
  </si>
  <si>
    <t xml:space="preserve">FS00004319</t>
  </si>
  <si>
    <t xml:space="preserve">CPV6136</t>
  </si>
  <si>
    <t xml:space="preserve">STA-ME-002-006</t>
  </si>
  <si>
    <t xml:space="preserve">KUCHI</t>
  </si>
  <si>
    <t xml:space="preserve">Sisay Assefa</t>
  </si>
  <si>
    <t xml:space="preserve">Garmin GPS Hand Held 72 (Black)</t>
  </si>
  <si>
    <t xml:space="preserve">FS00000685</t>
  </si>
  <si>
    <t xml:space="preserve">Elopia  Engineering and trading plc</t>
  </si>
  <si>
    <t xml:space="preserve">CPV1278</t>
  </si>
  <si>
    <t xml:space="preserve">STA-ME-003-001</t>
  </si>
  <si>
    <t xml:space="preserve">STA-ME-003-002</t>
  </si>
  <si>
    <t xml:space="preserve">Garimn GPS MAP S/n 16099066</t>
  </si>
  <si>
    <t xml:space="preserve">FS0001136</t>
  </si>
  <si>
    <t xml:space="preserve">CPV2538</t>
  </si>
  <si>
    <t xml:space="preserve">STA-ME-003-003</t>
  </si>
  <si>
    <t xml:space="preserve">Garimn GPS MAP 62  s/n 61102381</t>
  </si>
  <si>
    <t xml:space="preserve">1201</t>
  </si>
  <si>
    <t xml:space="preserve">CPV2687</t>
  </si>
  <si>
    <t xml:space="preserve">STA-ME-003-004</t>
  </si>
  <si>
    <t xml:space="preserve">Garimn GPS 64s</t>
  </si>
  <si>
    <t xml:space="preserve">STA-ME-003-005</t>
  </si>
  <si>
    <t xml:space="preserve">Garmin GPS 64s s/n 3BP200778</t>
  </si>
  <si>
    <t xml:space="preserve">FS00001809</t>
  </si>
  <si>
    <t xml:space="preserve">Yishak Abubeker Building Materials </t>
  </si>
  <si>
    <t xml:space="preserve">CPV4278</t>
  </si>
  <si>
    <t xml:space="preserve">STA-ME-003-006</t>
  </si>
  <si>
    <t xml:space="preserve">Garmin GPS 64 s/n 3BP299669</t>
  </si>
  <si>
    <t xml:space="preserve">CPC4278</t>
  </si>
  <si>
    <t xml:space="preserve">STA-ME-003-007</t>
  </si>
  <si>
    <t xml:space="preserve">Sisay </t>
  </si>
  <si>
    <t xml:space="preserve">Garmin GPS 64    s/n 3BP 061509</t>
  </si>
  <si>
    <t xml:space="preserve">FS00001758</t>
  </si>
  <si>
    <t xml:space="preserve">CPV4231</t>
  </si>
  <si>
    <t xml:space="preserve">STA-ME-003-008</t>
  </si>
  <si>
    <t xml:space="preserve">ADIARKAYE</t>
  </si>
  <si>
    <t xml:space="preserve">Garmin GPS map with download cable 64  s/no 3BM(122103)</t>
  </si>
  <si>
    <t xml:space="preserve">FS00000048</t>
  </si>
  <si>
    <t xml:space="preserve">Melih Muhiden retail trade computer Hardware</t>
  </si>
  <si>
    <t xml:space="preserve">CPV5087</t>
  </si>
  <si>
    <t xml:space="preserve">STA-ME-003-009</t>
  </si>
  <si>
    <t xml:space="preserve">AGARO</t>
  </si>
  <si>
    <t xml:space="preserve">Tadios Tesfaye </t>
  </si>
  <si>
    <t xml:space="preserve">Garmin GPS map with download cable 64  s/no 3BM(121185)</t>
  </si>
  <si>
    <t xml:space="preserve">STA-ME-003-011</t>
  </si>
  <si>
    <t xml:space="preserve">Yeneneshe</t>
  </si>
  <si>
    <t xml:space="preserve">Garmin GPS map with download cable 64  s/no 3BM(121159)</t>
  </si>
  <si>
    <t xml:space="preserve">STA-ME-003-012</t>
  </si>
  <si>
    <t xml:space="preserve">Garmin GPS map with download cable 64  s/no (1121185)</t>
  </si>
  <si>
    <t xml:space="preserve">STA-ME-003-013</t>
  </si>
  <si>
    <t xml:space="preserve">Garmin GPS map with download cable 64  s/no 3BM(122110)</t>
  </si>
  <si>
    <t xml:space="preserve">STA-ME-003-014</t>
  </si>
  <si>
    <t xml:space="preserve">Garmin GPS map with download cable 64  s/no 3BM(121178)</t>
  </si>
  <si>
    <t xml:space="preserve">STA-ME-003-015</t>
  </si>
  <si>
    <t xml:space="preserve">WORABE</t>
  </si>
  <si>
    <t xml:space="preserve">Aschalew</t>
  </si>
  <si>
    <t xml:space="preserve">Garmin GPS map with download cable 64 </t>
  </si>
  <si>
    <t xml:space="preserve">HAND GPS 64 With down load cable S/N-3BM121385</t>
  </si>
  <si>
    <t xml:space="preserve">FS00004149</t>
  </si>
  <si>
    <t xml:space="preserve">Benahanze Toulles machine merchandise</t>
  </si>
  <si>
    <t xml:space="preserve">CPV6824</t>
  </si>
  <si>
    <t xml:space="preserve">STA-ME-003-016</t>
  </si>
  <si>
    <t xml:space="preserve">Aluminum Staff 5mt </t>
  </si>
  <si>
    <t xml:space="preserve">FS00001016</t>
  </si>
  <si>
    <t xml:space="preserve">CPV2079</t>
  </si>
  <si>
    <t xml:space="preserve">STA-ME-004-004</t>
  </si>
  <si>
    <t xml:space="preserve">STA-ME-004-005</t>
  </si>
  <si>
    <t xml:space="preserve">STA-ME-004-006</t>
  </si>
  <si>
    <t xml:space="preserve">Almunium Staff</t>
  </si>
  <si>
    <t xml:space="preserve">FS00000011</t>
  </si>
  <si>
    <t xml:space="preserve">Massive Supply and Hardware machine</t>
  </si>
  <si>
    <t xml:space="preserve">CPV5319</t>
  </si>
  <si>
    <t xml:space="preserve">STA-ME-004-012</t>
  </si>
  <si>
    <t xml:space="preserve">5</t>
  </si>
  <si>
    <t xml:space="preserve">FS00000013</t>
  </si>
  <si>
    <t xml:space="preserve">CPV5331</t>
  </si>
  <si>
    <t xml:space="preserve">STA-ME-004-013</t>
  </si>
  <si>
    <t xml:space="preserve">6</t>
  </si>
  <si>
    <t xml:space="preserve"> Aluminam staff</t>
  </si>
  <si>
    <t xml:space="preserve">FS00001829</t>
  </si>
  <si>
    <t xml:space="preserve">Ahlam Electric &amp; Building Material Trade</t>
  </si>
  <si>
    <t xml:space="preserve">CPV6287</t>
  </si>
  <si>
    <t xml:space="preserve">STA-ME-004-014</t>
  </si>
  <si>
    <t xml:space="preserve">7</t>
  </si>
  <si>
    <t xml:space="preserve">Almunium staff</t>
  </si>
  <si>
    <t xml:space="preserve">STA-ME-004-015</t>
  </si>
  <si>
    <t xml:space="preserve">8</t>
  </si>
  <si>
    <t xml:space="preserve">STA-ME-004-016</t>
  </si>
  <si>
    <t xml:space="preserve">9</t>
  </si>
  <si>
    <t xml:space="preserve">Almunium Staff(2PCS)</t>
  </si>
  <si>
    <t xml:space="preserve">FS00001759</t>
  </si>
  <si>
    <t xml:space="preserve">CPV6138</t>
  </si>
  <si>
    <t xml:space="preserve">STA-ME-004-017</t>
  </si>
  <si>
    <t xml:space="preserve">10</t>
  </si>
  <si>
    <t xml:space="preserve">STA-ME-004-018</t>
  </si>
  <si>
    <t xml:space="preserve">11</t>
  </si>
  <si>
    <t xml:space="preserve">Almunium Staff(5PCS)</t>
  </si>
  <si>
    <t xml:space="preserve">FS00000235</t>
  </si>
  <si>
    <t xml:space="preserve">Massive Supply And Hard Ware</t>
  </si>
  <si>
    <t xml:space="preserve">CPV6105</t>
  </si>
  <si>
    <t xml:space="preserve">STA-ME-004-019</t>
  </si>
  <si>
    <t xml:space="preserve">12</t>
  </si>
  <si>
    <t xml:space="preserve">STA-ME-004-020</t>
  </si>
  <si>
    <t xml:space="preserve">13</t>
  </si>
  <si>
    <t xml:space="preserve">STA-ME-004-021</t>
  </si>
  <si>
    <t xml:space="preserve">14</t>
  </si>
  <si>
    <t xml:space="preserve">STA-ME-004-022</t>
  </si>
  <si>
    <t xml:space="preserve">15</t>
  </si>
  <si>
    <t xml:space="preserve">STA-ME-004-023</t>
  </si>
  <si>
    <t xml:space="preserve">Reflector </t>
  </si>
  <si>
    <t xml:space="preserve">STA-ME-008-004</t>
  </si>
  <si>
    <t xml:space="preserve">STA-ME-008-005</t>
  </si>
  <si>
    <t xml:space="preserve">STA-ME-006-005</t>
  </si>
  <si>
    <t xml:space="preserve">FS00000886</t>
  </si>
  <si>
    <t xml:space="preserve">CPV1394</t>
  </si>
  <si>
    <t xml:space="preserve">STA-ME-008-006</t>
  </si>
  <si>
    <t xml:space="preserve">STA-ME-005-037</t>
  </si>
  <si>
    <t xml:space="preserve">FS00001181</t>
  </si>
  <si>
    <t xml:space="preserve">CPV2711</t>
  </si>
  <si>
    <t xml:space="preserve">STA-ME-005-012</t>
  </si>
  <si>
    <t xml:space="preserve">STA-ME-005-013</t>
  </si>
  <si>
    <t xml:space="preserve">000265</t>
  </si>
  <si>
    <t xml:space="preserve">CPV2854</t>
  </si>
  <si>
    <t xml:space="preserve">STA-ME-005-014</t>
  </si>
  <si>
    <t xml:space="preserve">STA-ME-005-015</t>
  </si>
  <si>
    <t xml:space="preserve">STA-ME-005-016</t>
  </si>
  <si>
    <t xml:space="preserve">16</t>
  </si>
  <si>
    <t xml:space="preserve">STA-ME-005-017</t>
  </si>
  <si>
    <t xml:space="preserve">17</t>
  </si>
  <si>
    <t xml:space="preserve">Prism pole</t>
  </si>
  <si>
    <t xml:space="preserve">FS00001342</t>
  </si>
  <si>
    <t xml:space="preserve">CPV3147</t>
  </si>
  <si>
    <t xml:space="preserve">STA-ME-005-018</t>
  </si>
  <si>
    <t xml:space="preserve">18</t>
  </si>
  <si>
    <t xml:space="preserve">STA-ME-005-019</t>
  </si>
  <si>
    <t xml:space="preserve">19</t>
  </si>
  <si>
    <t xml:space="preserve">STA-ME-005-020</t>
  </si>
  <si>
    <t xml:space="preserve">20</t>
  </si>
  <si>
    <t xml:space="preserve">FS00000995</t>
  </si>
  <si>
    <t xml:space="preserve">KedrMukter Shelemo</t>
  </si>
  <si>
    <t xml:space="preserve">CPV3755</t>
  </si>
  <si>
    <t xml:space="preserve">STA-ME-008-007</t>
  </si>
  <si>
    <t xml:space="preserve">21</t>
  </si>
  <si>
    <t xml:space="preserve">STA-ME-008-008</t>
  </si>
  <si>
    <t xml:space="preserve">22</t>
  </si>
  <si>
    <t xml:space="preserve">FS00007056</t>
  </si>
  <si>
    <t xml:space="preserve">CPV3790</t>
  </si>
  <si>
    <t xml:space="preserve">STA-ME-008-009</t>
  </si>
  <si>
    <t xml:space="preserve">23</t>
  </si>
  <si>
    <t xml:space="preserve">STA-ME-008-010</t>
  </si>
  <si>
    <t xml:space="preserve">24</t>
  </si>
  <si>
    <t xml:space="preserve">STA-ME-008-011</t>
  </si>
  <si>
    <t xml:space="preserve">25</t>
  </si>
  <si>
    <t xml:space="preserve">STA-ME-008-012</t>
  </si>
  <si>
    <t xml:space="preserve">26</t>
  </si>
  <si>
    <t xml:space="preserve">000020</t>
  </si>
  <si>
    <t xml:space="preserve">Ambassador building and elecrical material Trade</t>
  </si>
  <si>
    <t xml:space="preserve">CPV4274</t>
  </si>
  <si>
    <t xml:space="preserve">STA-ME-008-013</t>
  </si>
  <si>
    <t xml:space="preserve">27</t>
  </si>
  <si>
    <t xml:space="preserve">STA-ME-008-014</t>
  </si>
  <si>
    <t xml:space="preserve">28</t>
  </si>
  <si>
    <t xml:space="preserve">STA-ME-008-015</t>
  </si>
  <si>
    <t xml:space="preserve">29</t>
  </si>
  <si>
    <t xml:space="preserve">STA-ME-008-016</t>
  </si>
  <si>
    <t xml:space="preserve">30</t>
  </si>
  <si>
    <t xml:space="preserve">STA-ME-008-017</t>
  </si>
  <si>
    <t xml:space="preserve">31</t>
  </si>
  <si>
    <t xml:space="preserve">STA-ME-008-018</t>
  </si>
  <si>
    <t xml:space="preserve">32</t>
  </si>
  <si>
    <t xml:space="preserve">FS00000646</t>
  </si>
  <si>
    <t xml:space="preserve">CPV2049</t>
  </si>
  <si>
    <t xml:space="preserve">STA-ME-008-022</t>
  </si>
  <si>
    <t xml:space="preserve">33</t>
  </si>
  <si>
    <t xml:space="preserve">STA-ME-008-023</t>
  </si>
  <si>
    <t xml:space="preserve">34</t>
  </si>
  <si>
    <t xml:space="preserve">STA-ME-008-024</t>
  </si>
  <si>
    <t xml:space="preserve">35</t>
  </si>
  <si>
    <t xml:space="preserve">STA-ME-008-025</t>
  </si>
  <si>
    <t xml:space="preserve">36</t>
  </si>
  <si>
    <t xml:space="preserve">Refelector </t>
  </si>
  <si>
    <t xml:space="preserve">00048</t>
  </si>
  <si>
    <t xml:space="preserve">CPV5162</t>
  </si>
  <si>
    <t xml:space="preserve">STA-ME-008-026</t>
  </si>
  <si>
    <t xml:space="preserve">37</t>
  </si>
  <si>
    <t xml:space="preserve">STA-ME-008-027</t>
  </si>
  <si>
    <t xml:space="preserve">38</t>
  </si>
  <si>
    <t xml:space="preserve">STA-ME-008-028</t>
  </si>
  <si>
    <t xml:space="preserve">39</t>
  </si>
  <si>
    <t xml:space="preserve">STA-ME-008-029</t>
  </si>
  <si>
    <t xml:space="preserve">40</t>
  </si>
  <si>
    <t xml:space="preserve">STA-ME-008-030</t>
  </si>
  <si>
    <t xml:space="preserve">41</t>
  </si>
  <si>
    <t xml:space="preserve"> refelector 3 M</t>
  </si>
  <si>
    <t xml:space="preserve">STA-ME-008-031</t>
  </si>
  <si>
    <t xml:space="preserve">42</t>
  </si>
  <si>
    <t xml:space="preserve">STA-ME-008-032</t>
  </si>
  <si>
    <t xml:space="preserve">43</t>
  </si>
  <si>
    <t xml:space="preserve">refelector </t>
  </si>
  <si>
    <t xml:space="preserve">FS00001786</t>
  </si>
  <si>
    <t xml:space="preserve">CPV6182</t>
  </si>
  <si>
    <t xml:space="preserve">STA-ME-008-033</t>
  </si>
  <si>
    <t xml:space="preserve">MIKIYAS</t>
  </si>
  <si>
    <t xml:space="preserve">44</t>
  </si>
  <si>
    <t xml:space="preserve">STA-ME-008-034</t>
  </si>
  <si>
    <t xml:space="preserve">45</t>
  </si>
  <si>
    <t xml:space="preserve">STA-ME-008-035</t>
  </si>
  <si>
    <t xml:space="preserve">46</t>
  </si>
  <si>
    <t xml:space="preserve">STA-ME-008-036</t>
  </si>
  <si>
    <t xml:space="preserve">47</t>
  </si>
  <si>
    <t xml:space="preserve">STA-ME-008-037</t>
  </si>
  <si>
    <t xml:space="preserve">48</t>
  </si>
  <si>
    <t xml:space="preserve">STA-ME-008-038</t>
  </si>
  <si>
    <t xml:space="preserve">49</t>
  </si>
  <si>
    <t xml:space="preserve">refelector 5 M</t>
  </si>
  <si>
    <t xml:space="preserve">STA-ME-008-039</t>
  </si>
  <si>
    <t xml:space="preserve">50</t>
  </si>
  <si>
    <t xml:space="preserve">STA-ME-008-040</t>
  </si>
  <si>
    <t xml:space="preserve">51</t>
  </si>
  <si>
    <t xml:space="preserve">STA-ME-008-041</t>
  </si>
  <si>
    <t xml:space="preserve">52</t>
  </si>
  <si>
    <t xml:space="preserve">STA-ME-008-042</t>
  </si>
  <si>
    <t xml:space="preserve">53</t>
  </si>
  <si>
    <t xml:space="preserve">Reflector with stand</t>
  </si>
  <si>
    <t xml:space="preserve">FS00003771</t>
  </si>
  <si>
    <t xml:space="preserve">Ibrahim Temam Yesuf </t>
  </si>
  <si>
    <t xml:space="preserve">STA-ME-008-043</t>
  </si>
  <si>
    <t xml:space="preserve">54</t>
  </si>
  <si>
    <t xml:space="preserve">STA-ME-008-044</t>
  </si>
  <si>
    <t xml:space="preserve">Prism pole NLS 15 (only pole)</t>
  </si>
  <si>
    <t xml:space="preserve">STA-ME-005-001</t>
  </si>
  <si>
    <t xml:space="preserve">STA-ME-005-002</t>
  </si>
  <si>
    <t xml:space="preserve">Prism With Target 2.5'' </t>
  </si>
  <si>
    <t xml:space="preserve">STA-ME-005-003</t>
  </si>
  <si>
    <t xml:space="preserve">STA-ME-005-005</t>
  </si>
  <si>
    <t xml:space="preserve">STA-ME-005-004</t>
  </si>
  <si>
    <t xml:space="preserve">STA-ME-005-007</t>
  </si>
  <si>
    <t xml:space="preserve">STA-ME-005-008</t>
  </si>
  <si>
    <t xml:space="preserve">STA-ME-005-009</t>
  </si>
  <si>
    <t xml:space="preserve">Prism 1.5 Inch</t>
  </si>
  <si>
    <t xml:space="preserve">STA-ME-005-010</t>
  </si>
  <si>
    <t xml:space="preserve">STA-ME-005-011</t>
  </si>
  <si>
    <t xml:space="preserve">STA-ME-005-021</t>
  </si>
  <si>
    <t xml:space="preserve">STA-ME-005-022</t>
  </si>
  <si>
    <t xml:space="preserve">DM pole 20cm *4</t>
  </si>
  <si>
    <t xml:space="preserve">STA-ME-005-040</t>
  </si>
  <si>
    <t xml:space="preserve">STA-ME-005-041</t>
  </si>
  <si>
    <t xml:space="preserve">STA-ME-005-023</t>
  </si>
  <si>
    <t xml:space="preserve">STA-ME-005-024</t>
  </si>
  <si>
    <t xml:space="preserve">STA-ME-005-025</t>
  </si>
  <si>
    <t xml:space="preserve">STA-ME-005-026</t>
  </si>
  <si>
    <t xml:space="preserve">STA-ME-005-027</t>
  </si>
  <si>
    <t xml:space="preserve">STA-ME-005-028</t>
  </si>
  <si>
    <t xml:space="preserve">STA-ME-005-029</t>
  </si>
  <si>
    <t xml:space="preserve">STA-ME-005-030</t>
  </si>
  <si>
    <t xml:space="preserve">STA-ME-005-031</t>
  </si>
  <si>
    <t xml:space="preserve">STA-ME-005-032</t>
  </si>
  <si>
    <t xml:space="preserve">STA-ME-005-033</t>
  </si>
  <si>
    <t xml:space="preserve">STA-ME-005-034</t>
  </si>
  <si>
    <t xml:space="preserve">STA-ME-005-035</t>
  </si>
  <si>
    <t xml:space="preserve">STA-ME-005-036</t>
  </si>
  <si>
    <t xml:space="preserve">Prism pole NLS 15</t>
  </si>
  <si>
    <t xml:space="preserve">STA-ME-005-038</t>
  </si>
  <si>
    <t xml:space="preserve">STA-ME-005-039</t>
  </si>
  <si>
    <t xml:space="preserve">Prizm Pole 3 M</t>
  </si>
  <si>
    <t xml:space="preserve">STA-ME-005-042</t>
  </si>
  <si>
    <t xml:space="preserve">STA-ME-005-043</t>
  </si>
  <si>
    <t xml:space="preserve">STA-ME-005-044</t>
  </si>
  <si>
    <t xml:space="preserve">STA-ME-005-045</t>
  </si>
  <si>
    <t xml:space="preserve">55</t>
  </si>
  <si>
    <t xml:space="preserve">Prizm Pole 3 M(3PCS)</t>
  </si>
  <si>
    <t xml:space="preserve">STA-ME-005-046</t>
  </si>
  <si>
    <t xml:space="preserve">56</t>
  </si>
  <si>
    <t xml:space="preserve">STA-ME-005-047</t>
  </si>
  <si>
    <t xml:space="preserve">57</t>
  </si>
  <si>
    <t xml:space="preserve">STA-ME-005-048</t>
  </si>
  <si>
    <t xml:space="preserve">58</t>
  </si>
  <si>
    <t xml:space="preserve">Prizm Pole 5 M(3Pcs)</t>
  </si>
  <si>
    <t xml:space="preserve">STA-ME-005-049</t>
  </si>
  <si>
    <t xml:space="preserve">59</t>
  </si>
  <si>
    <t xml:space="preserve">STA-ME-005-050</t>
  </si>
  <si>
    <t xml:space="preserve">60</t>
  </si>
  <si>
    <t xml:space="preserve">STA-ME-005-051</t>
  </si>
  <si>
    <t xml:space="preserve">61</t>
  </si>
  <si>
    <t xml:space="preserve">Prizm Pole 5 M(4Pcs)</t>
  </si>
  <si>
    <t xml:space="preserve">STA-ME-005-052</t>
  </si>
  <si>
    <t xml:space="preserve">62</t>
  </si>
  <si>
    <t xml:space="preserve">STA-ME-005-053</t>
  </si>
  <si>
    <t xml:space="preserve">63</t>
  </si>
  <si>
    <t xml:space="preserve">STA-ME-005-054</t>
  </si>
  <si>
    <t xml:space="preserve">64</t>
  </si>
  <si>
    <t xml:space="preserve">STA-ME-005-055</t>
  </si>
  <si>
    <t xml:space="preserve">65</t>
  </si>
  <si>
    <t xml:space="preserve">Prizm Pole with refelector 3 M(2PCS) </t>
  </si>
  <si>
    <t xml:space="preserve">STA-ME-005-056</t>
  </si>
  <si>
    <t xml:space="preserve">66</t>
  </si>
  <si>
    <t xml:space="preserve">STA-ME-005-057</t>
  </si>
  <si>
    <t xml:space="preserve">67</t>
  </si>
  <si>
    <t xml:space="preserve">STA-ME-005-058</t>
  </si>
  <si>
    <t xml:space="preserve">KOSHE</t>
  </si>
  <si>
    <t xml:space="preserve">ABNEZER </t>
  </si>
  <si>
    <t xml:space="preserve">68</t>
  </si>
  <si>
    <t xml:space="preserve">STA-ME-005-059</t>
  </si>
  <si>
    <t xml:space="preserve">Wooden Tripod</t>
  </si>
  <si>
    <t xml:space="preserve">STA-ME-006-003</t>
  </si>
  <si>
    <t xml:space="preserve">STA-ME-006-004</t>
  </si>
  <si>
    <t xml:space="preserve">Wooden Tripod,Heavy Duty </t>
  </si>
  <si>
    <t xml:space="preserve">Hard Wooden Tripod</t>
  </si>
  <si>
    <t xml:space="preserve">STA-ME-006-006</t>
  </si>
  <si>
    <t xml:space="preserve">Wooden tripod </t>
  </si>
  <si>
    <t xml:space="preserve">STA-ME-006-007</t>
  </si>
  <si>
    <t xml:space="preserve">Mini Tripod </t>
  </si>
  <si>
    <t xml:space="preserve">STA-ME-006-014</t>
  </si>
  <si>
    <t xml:space="preserve">STA-ME-006-015</t>
  </si>
  <si>
    <t xml:space="preserve">Aluminum Prism Tripod </t>
  </si>
  <si>
    <t xml:space="preserve">STA-ME-006-023</t>
  </si>
  <si>
    <t xml:space="preserve">Abenzer  Buchi</t>
  </si>
  <si>
    <t xml:space="preserve">STA-ME-006-024</t>
  </si>
  <si>
    <t xml:space="preserve"> Mini Tripod </t>
  </si>
  <si>
    <t xml:space="preserve">STA-ME-006-028</t>
  </si>
  <si>
    <t xml:space="preserve">STA-ME-006-029</t>
  </si>
  <si>
    <t xml:space="preserve">Aluminium Tripod </t>
  </si>
  <si>
    <t xml:space="preserve">STA-ME-006-030</t>
  </si>
  <si>
    <t xml:space="preserve">STA-ME-006-031</t>
  </si>
  <si>
    <t xml:space="preserve">Tiger TG gasoline generator 
- 500W Rated Power
- 200V AC out put
- Single Phase
- 4.2 Litter Fuel Capacity</t>
  </si>
  <si>
    <t xml:space="preserve">0000480</t>
  </si>
  <si>
    <t xml:space="preserve">Shewit Berhane</t>
  </si>
  <si>
    <t xml:space="preserve">CPV2690</t>
  </si>
  <si>
    <t xml:space="preserve">STA-ME-007-003</t>
  </si>
  <si>
    <t xml:space="preserve">1813</t>
  </si>
  <si>
    <t xml:space="preserve">Daniel </t>
  </si>
  <si>
    <t xml:space="preserve">CPV2803</t>
  </si>
  <si>
    <t xml:space="preserve">STA-ME-007-004</t>
  </si>
  <si>
    <t xml:space="preserve">Kama Dissel open Generator                   - 69 KW                                            -KDF 8500F Model                                -KAM19061960</t>
  </si>
  <si>
    <t xml:space="preserve">FS00002153</t>
  </si>
  <si>
    <t xml:space="preserve">Semira Sultan Building material &amp;  generator trade </t>
  </si>
  <si>
    <t xml:space="preserve">CPV5378</t>
  </si>
  <si>
    <t xml:space="preserve">STA-ME-007-005</t>
  </si>
  <si>
    <t xml:space="preserve">LABORATORY</t>
  </si>
  <si>
    <t xml:space="preserve">Sokkia total station Battery charge  Model BC-GIB(NOTA)</t>
  </si>
  <si>
    <t xml:space="preserve">FS00002887</t>
  </si>
  <si>
    <t xml:space="preserve">Tofeyk Amedgeba muktar</t>
  </si>
  <si>
    <t xml:space="preserve">CPV4327</t>
  </si>
  <si>
    <t xml:space="preserve">STA-ME-010-003</t>
  </si>
  <si>
    <t xml:space="preserve">Sokkia total station charger Topcon BC27CR </t>
  </si>
  <si>
    <t xml:space="preserve">FS000005</t>
  </si>
  <si>
    <t xml:space="preserve">CPV3807</t>
  </si>
  <si>
    <t xml:space="preserve">STA-ME-010-002</t>
  </si>
  <si>
    <t xml:space="preserve">Sokkia total station Battery charge  BDD70</t>
  </si>
  <si>
    <t xml:space="preserve">CPV5257</t>
  </si>
  <si>
    <t xml:space="preserve">STA-ME-010-004</t>
  </si>
  <si>
    <t xml:space="preserve">Sokkia total station Battery charge  210160093</t>
  </si>
  <si>
    <t xml:space="preserve">FS00003924</t>
  </si>
  <si>
    <t xml:space="preserve">CPV5398</t>
  </si>
  <si>
    <t xml:space="preserve">STA-ME-010-005</t>
  </si>
  <si>
    <t xml:space="preserve">Rechargable Battery for total station CX-102</t>
  </si>
  <si>
    <t xml:space="preserve">STA-ME-009-002</t>
  </si>
  <si>
    <t xml:space="preserve">Adirakay Project </t>
  </si>
  <si>
    <t xml:space="preserve">Down load cable </t>
  </si>
  <si>
    <t xml:space="preserve">Tobular compas</t>
  </si>
  <si>
    <t xml:space="preserve">Plub BOB </t>
  </si>
  <si>
    <t xml:space="preserve">Rechargable Battery for total station</t>
  </si>
  <si>
    <t xml:space="preserve">Tubular Compas</t>
  </si>
  <si>
    <t xml:space="preserve">Battery </t>
  </si>
  <si>
    <t xml:space="preserve">000291</t>
  </si>
  <si>
    <t xml:space="preserve">CPV3778</t>
  </si>
  <si>
    <t xml:space="preserve">STA-ME-009-005</t>
  </si>
  <si>
    <t xml:space="preserve">STA-ME-009-006</t>
  </si>
  <si>
    <t xml:space="preserve">Adiyarkay project</t>
  </si>
  <si>
    <t xml:space="preserve"> Sokkia Ck 103 Total station Battery (G1638)</t>
  </si>
  <si>
    <t xml:space="preserve">CPV6280</t>
  </si>
  <si>
    <t xml:space="preserve">STA-ME-009-007</t>
  </si>
  <si>
    <t xml:space="preserve">MOTO BILO</t>
  </si>
  <si>
    <t xml:space="preserve">Meragiyaw Bekele</t>
  </si>
  <si>
    <t xml:space="preserve">STA-ME-009-008</t>
  </si>
  <si>
    <t xml:space="preserve">Sokkia total station Battery (Code-BDC-70)</t>
  </si>
  <si>
    <t xml:space="preserve">FS00004314</t>
  </si>
  <si>
    <t xml:space="preserve">CPV6172</t>
  </si>
  <si>
    <t xml:space="preserve">STA-ME-009-009</t>
  </si>
  <si>
    <t xml:space="preserve">Sokkia total station Battery GR1638(CODE-B-1534)</t>
  </si>
  <si>
    <t xml:space="preserve">FS00001782</t>
  </si>
  <si>
    <t xml:space="preserve">CPV6173</t>
  </si>
  <si>
    <t xml:space="preserve">STA-ME-009-010</t>
  </si>
  <si>
    <t xml:space="preserve">Water tanker 3000 litter capacity</t>
  </si>
  <si>
    <t xml:space="preserve">FS0000649</t>
  </si>
  <si>
    <t xml:space="preserve">Technofiber Glass &amp; water proofing works plc</t>
  </si>
  <si>
    <t xml:space="preserve">CPV2328</t>
  </si>
  <si>
    <t xml:space="preserve">STA-ME-013-001</t>
  </si>
  <si>
    <t xml:space="preserve">FS0003303/000009168</t>
  </si>
  <si>
    <t xml:space="preserve">STA-ME-013-002</t>
  </si>
  <si>
    <t xml:space="preserve">Li-on Cordless Drill(18V)</t>
  </si>
  <si>
    <t xml:space="preserve">FS00004393</t>
  </si>
  <si>
    <t xml:space="preserve">Mera Selfu Hailemariam </t>
  </si>
  <si>
    <t xml:space="preserve">CPV3573</t>
  </si>
  <si>
    <t xml:space="preserve">STA-ME-011-001</t>
  </si>
  <si>
    <t xml:space="preserve">Cardless Drill 18 V</t>
  </si>
  <si>
    <t xml:space="preserve">FS00005567</t>
  </si>
  <si>
    <t xml:space="preserve">Seada Kassim </t>
  </si>
  <si>
    <t xml:space="preserve">CPV6248</t>
  </si>
  <si>
    <t xml:space="preserve">STA-ME-011-002</t>
  </si>
  <si>
    <t xml:space="preserve">594</t>
  </si>
  <si>
    <t xml:space="preserve">CPV6360</t>
  </si>
  <si>
    <t xml:space="preserve">STA-ME-011-003</t>
  </si>
  <si>
    <t xml:space="preserve">Domma Spade Hammer and Chisel </t>
  </si>
  <si>
    <t xml:space="preserve">FS000003896</t>
  </si>
  <si>
    <t xml:space="preserve">CPV4273</t>
  </si>
  <si>
    <t xml:space="preserve">STA-OFE-015-001</t>
  </si>
  <si>
    <t xml:space="preserve">Nickon 7200 Photo Camera</t>
  </si>
  <si>
    <t xml:space="preserve">Teshager Habte Photograph importer</t>
  </si>
  <si>
    <t xml:space="preserve">CPV4233</t>
  </si>
  <si>
    <t xml:space="preserve">STA-OFE-009-005</t>
  </si>
  <si>
    <t xml:space="preserve">Battery  for Camera</t>
  </si>
  <si>
    <t xml:space="preserve">Tripode for Camera</t>
  </si>
  <si>
    <t xml:space="preserve">Sony Camera with 32 GB 20.1 MP (2 PCS)</t>
  </si>
  <si>
    <t xml:space="preserve">FS00000466</t>
  </si>
  <si>
    <t xml:space="preserve">JW-JUST Wireless General Importor</t>
  </si>
  <si>
    <t xml:space="preserve">CPV4279</t>
  </si>
  <si>
    <t xml:space="preserve">STA-OFE-009-004</t>
  </si>
  <si>
    <t xml:space="preserve">Olympya Calculater CPD5212</t>
  </si>
  <si>
    <t xml:space="preserve">FS00003335</t>
  </si>
  <si>
    <t xml:space="preserve">W.Z Wave Trading PLC</t>
  </si>
  <si>
    <t xml:space="preserve">CPV1936</t>
  </si>
  <si>
    <t xml:space="preserve">STA-OFE-011-001</t>
  </si>
  <si>
    <t xml:space="preserve">Binding macine</t>
  </si>
  <si>
    <t xml:space="preserve">FS00003472</t>
  </si>
  <si>
    <t xml:space="preserve">Ras Tech Computer Solution </t>
  </si>
  <si>
    <t xml:space="preserve">CPV2392</t>
  </si>
  <si>
    <t xml:space="preserve">STA-OFE-006-003</t>
  </si>
  <si>
    <t xml:space="preserve">FIN &amp; ADM</t>
  </si>
  <si>
    <t xml:space="preserve">Helen Taye</t>
  </si>
  <si>
    <t xml:space="preserve">ZTE Wireless phone WP228 Appratus</t>
  </si>
  <si>
    <t xml:space="preserve">FS00003896</t>
  </si>
  <si>
    <t xml:space="preserve">Safetech Computer center</t>
  </si>
  <si>
    <t xml:space="preserve">CPV1064</t>
  </si>
  <si>
    <t xml:space="preserve">STA-OFE-010-001</t>
  </si>
  <si>
    <t xml:space="preserve">FINANCE 
&amp; ADMIN</t>
  </si>
  <si>
    <t xml:space="preserve">EXCUTIVE SECRETARY</t>
  </si>
  <si>
    <t xml:space="preserve">Techno Mobile </t>
  </si>
  <si>
    <t xml:space="preserve">FS00004345</t>
  </si>
  <si>
    <t xml:space="preserve">Adulsellam Shume Mobile Cover sales</t>
  </si>
  <si>
    <t xml:space="preserve">CPV2006</t>
  </si>
  <si>
    <t xml:space="preserve">STA-OFE-010-002</t>
  </si>
  <si>
    <t xml:space="preserve">Solar </t>
  </si>
  <si>
    <t xml:space="preserve">Mesfin Assefa </t>
  </si>
  <si>
    <t xml:space="preserve">CPV2566</t>
  </si>
  <si>
    <t xml:space="preserve">STA-MAC-004-005</t>
  </si>
  <si>
    <t xml:space="preserve">Leveling Staff and water level staff</t>
  </si>
  <si>
    <t xml:space="preserve">Estifanos </t>
  </si>
  <si>
    <t xml:space="preserve">CPV2719</t>
  </si>
  <si>
    <t xml:space="preserve">STA-MAC-016-001</t>
  </si>
  <si>
    <t xml:space="preserve">Panasonic 3 Hand Wirless phone</t>
  </si>
  <si>
    <t xml:space="preserve">STA-OFE-010-003</t>
  </si>
  <si>
    <t xml:space="preserve">Doma And Dejino</t>
  </si>
  <si>
    <t xml:space="preserve">Bekele</t>
  </si>
  <si>
    <t xml:space="preserve">CPV2846</t>
  </si>
  <si>
    <t xml:space="preserve">STA-OFE-015-002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</si>
</sst>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.00_);_(* \(#,##0.00\);_(* \-??_);_(@_)"/>
    <numFmt numFmtId="166" formatCode="@"/>
    <numFmt numFmtId="167" formatCode="_-* #,##0.00_-;\-* #,##0.00_-;_-* \-??_-;_-@_-"/>
    <numFmt numFmtId="168" formatCode="0%"/>
    <numFmt numFmtId="169" formatCode="m/d/yyyy"/>
    <numFmt numFmtId="170" formatCode="[$-409]d\-mmm\-yyyy;@"/>
    <numFmt numFmtId="171" formatCode="[$-F800]dddd&quot;, &quot;mmmm\ dd&quot;, &quot;yyyy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Century"/>
      <family val="1"/>
      <charset val="1"/>
    </font>
    <font>
      <sz val="14"/>
      <color rgb="FF000000"/>
      <name val="Century"/>
      <family val="1"/>
      <charset val="1"/>
    </font>
    <font>
      <sz val="14"/>
      <color rgb="FF000000"/>
      <name val="Times New Roman"/>
      <family val="1"/>
      <charset val="1"/>
    </font>
    <font>
      <b val="true"/>
      <sz val="14"/>
      <name val="Century"/>
      <family val="1"/>
      <charset val="1"/>
    </font>
    <font>
      <b val="true"/>
      <sz val="14"/>
      <color rgb="FF000000"/>
      <name val="Century"/>
      <family val="1"/>
      <charset val="1"/>
    </font>
    <font>
      <b val="true"/>
      <sz val="14"/>
      <color rgb="FF000000"/>
      <name val="Century"/>
      <family val="1"/>
    </font>
    <font>
      <b val="true"/>
      <sz val="14"/>
      <color rgb="FF000000"/>
      <name val="Arial"/>
      <family val="2"/>
      <charset val="1"/>
    </font>
    <font>
      <b val="true"/>
      <sz val="14"/>
      <color rgb="FF000000"/>
      <name val="Times New Roman"/>
      <family val="1"/>
      <charset val="1"/>
    </font>
    <font>
      <b val="true"/>
      <sz val="14"/>
      <color rgb="FF000000"/>
      <name val="Times New Roman"/>
      <family val="1"/>
    </font>
    <font>
      <b val="true"/>
      <sz val="14"/>
      <color rgb="FF000000"/>
      <name val="Calibri"/>
      <family val="2"/>
      <charset val="1"/>
    </font>
    <font>
      <sz val="9"/>
      <color rgb="FF000000"/>
      <name val="Times New Roman"/>
      <family val="1"/>
      <charset val="1"/>
    </font>
    <font>
      <sz val="14"/>
      <name val="Times New Roman"/>
      <family val="1"/>
      <charset val="1"/>
    </font>
    <font>
      <sz val="14"/>
      <name val="Arial"/>
      <family val="2"/>
      <charset val="1"/>
    </font>
    <font>
      <sz val="14"/>
      <color rgb="FF000000"/>
      <name val="Calibri"/>
      <family val="2"/>
      <charset val="1"/>
    </font>
    <font>
      <sz val="16"/>
      <color rgb="FF000000"/>
      <name val="Century"/>
      <family val="1"/>
      <charset val="1"/>
    </font>
  </fonts>
  <fills count="2">
    <fill>
      <patternFill patternType="none"/>
    </fill>
    <fill>
      <patternFill patternType="gray125"/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fals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false" applyBorder="false" applyAlignment="false" applyProtection="false"/>
    <xf numFmtId="165" fontId="0" fillId="0" borderId="0" applyFont="false" applyBorder="false" applyAlignment="false" applyProtection="false"/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7" fontId="15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0" borderId="1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7" fontId="1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1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1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4" fillId="0" borderId="1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4" fillId="0" borderId="1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1" xfId="15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9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5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4" fillId="0" borderId="11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2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15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3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0" borderId="1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6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5" fillId="0" borderId="11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0" borderId="11" xfId="2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9" fontId="4" fillId="0" borderId="11" xfId="15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1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4" fillId="0" borderId="1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5" fillId="0" borderId="11" xfId="15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16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6" fillId="0" borderId="16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205" colorId="64" zoomScale="65" zoomScaleNormal="65" zoomScalePageLayoutView="100" workbookViewId="0">
      <selection pane="topLeft" activeCell="B223" activeCellId="0" sqref="B223"/>
    </sheetView>
  </sheetViews>
  <sheetFormatPr defaultColWidth="8.6875" defaultRowHeight="17.35" zeroHeight="false" outlineLevelRow="0" outlineLevelCol="0"/>
  <cols>
    <col collapsed="false" customWidth="true" hidden="false" outlineLevel="0" max="1" min="1" style="1" width="9.85"/>
    <col collapsed="false" customWidth="true" hidden="false" outlineLevel="0" max="2" min="2" style="2" width="19"/>
    <col collapsed="false" customWidth="true" hidden="false" outlineLevel="0" max="3" min="3" style="3" width="43.58"/>
    <col collapsed="false" customWidth="true" hidden="false" outlineLevel="0" max="4" min="4" style="4" width="17.42"/>
    <col collapsed="false" customWidth="true" hidden="false" outlineLevel="0" max="5" min="5" style="5" width="49.29"/>
    <col collapsed="false" customWidth="true" hidden="false" outlineLevel="0" max="6" min="6" style="2" width="19"/>
    <col collapsed="false" customWidth="true" hidden="false" outlineLevel="0" max="7" min="7" style="6" width="26.42"/>
    <col collapsed="false" customWidth="true" hidden="false" outlineLevel="0" max="8" min="8" style="2" width="14.7"/>
    <col collapsed="false" customWidth="true" hidden="false" outlineLevel="0" max="9" min="9" style="7" width="21.71"/>
    <col collapsed="false" customWidth="true" hidden="false" outlineLevel="0" max="10" min="10" style="2" width="10.71"/>
    <col collapsed="false" customWidth="true" hidden="false" outlineLevel="0" max="11" min="11" style="8" width="28.29"/>
    <col collapsed="false" customWidth="true" hidden="false" outlineLevel="0" max="12" min="12" style="8" width="27"/>
    <col collapsed="false" customWidth="true" hidden="false" outlineLevel="0" max="13" min="13" style="8" width="24.29"/>
    <col collapsed="false" customWidth="true" hidden="false" outlineLevel="0" max="14" min="14" style="8" width="26.29"/>
    <col collapsed="false" customWidth="true" hidden="false" outlineLevel="0" max="15" min="15" style="7" width="21.71"/>
    <col collapsed="false" customWidth="true" hidden="false" outlineLevel="0" max="16" min="16" style="0" width="11.14"/>
    <col collapsed="false" customWidth="true" hidden="false" outlineLevel="0" max="1024" min="1024" style="0" width="11.52"/>
  </cols>
  <sheetData>
    <row r="1" s="18" customFormat="true" ht="60" hidden="false" customHeight="true" outlineLevel="0" collapsed="false">
      <c r="A1" s="9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3" t="s">
        <v>9</v>
      </c>
      <c r="K1" s="14" t="s">
        <v>10</v>
      </c>
      <c r="L1" s="15" t="s">
        <v>11</v>
      </c>
      <c r="M1" s="15" t="s">
        <v>12</v>
      </c>
      <c r="N1" s="16" t="s">
        <v>13</v>
      </c>
      <c r="O1" s="17" t="s">
        <v>14</v>
      </c>
      <c r="AMJ1" s="0"/>
    </row>
    <row r="2" s="32" customFormat="true" ht="99.75" hidden="false" customHeight="true" outlineLevel="0" collapsed="false">
      <c r="A2" s="19" t="s">
        <v>15</v>
      </c>
      <c r="B2" s="20" t="n">
        <v>42159</v>
      </c>
      <c r="C2" s="21" t="s">
        <v>16</v>
      </c>
      <c r="D2" s="22" t="s">
        <v>17</v>
      </c>
      <c r="E2" s="23" t="s">
        <v>18</v>
      </c>
      <c r="F2" s="24" t="s">
        <v>19</v>
      </c>
      <c r="G2" s="25" t="s">
        <v>20</v>
      </c>
      <c r="H2" s="26" t="s">
        <v>21</v>
      </c>
      <c r="I2" s="27" t="s">
        <v>22</v>
      </c>
      <c r="J2" s="28" t="n">
        <v>0.1</v>
      </c>
      <c r="K2" s="29" t="n">
        <v>275000</v>
      </c>
      <c r="L2" s="30" t="n">
        <f aca="false">J2*K2</f>
        <v>27500</v>
      </c>
      <c r="M2" s="29" t="n">
        <v>167495.48</v>
      </c>
      <c r="N2" s="29" t="n">
        <f aca="false">K2-L2-M2</f>
        <v>80004.52</v>
      </c>
      <c r="O2" s="31"/>
      <c r="AMJ2" s="0"/>
    </row>
    <row r="3" s="32" customFormat="true" ht="104.25" hidden="false" customHeight="true" outlineLevel="0" collapsed="false">
      <c r="A3" s="33" t="s">
        <v>23</v>
      </c>
      <c r="B3" s="34" t="n">
        <v>42068</v>
      </c>
      <c r="C3" s="35" t="s">
        <v>24</v>
      </c>
      <c r="D3" s="36" t="s">
        <v>25</v>
      </c>
      <c r="E3" s="37" t="s">
        <v>26</v>
      </c>
      <c r="F3" s="38" t="s">
        <v>27</v>
      </c>
      <c r="G3" s="39" t="s">
        <v>28</v>
      </c>
      <c r="H3" s="40" t="s">
        <v>21</v>
      </c>
      <c r="I3" s="41" t="s">
        <v>22</v>
      </c>
      <c r="J3" s="42" t="n">
        <v>0.1</v>
      </c>
      <c r="K3" s="43" t="n">
        <v>268521.74</v>
      </c>
      <c r="L3" s="44" t="n">
        <f aca="false">J3*K3</f>
        <v>26852.174</v>
      </c>
      <c r="M3" s="43" t="n">
        <v>170236.694</v>
      </c>
      <c r="N3" s="45" t="n">
        <f aca="false">K3-L3-M3</f>
        <v>71432.872</v>
      </c>
      <c r="O3" s="46"/>
      <c r="AMJ3" s="0"/>
    </row>
    <row r="4" s="32" customFormat="true" ht="90" hidden="false" customHeight="true" outlineLevel="0" collapsed="false">
      <c r="A4" s="47" t="s">
        <v>29</v>
      </c>
      <c r="B4" s="48" t="n">
        <v>42613</v>
      </c>
      <c r="C4" s="49" t="s">
        <v>30</v>
      </c>
      <c r="D4" s="50" t="s">
        <v>31</v>
      </c>
      <c r="E4" s="49" t="s">
        <v>18</v>
      </c>
      <c r="F4" s="51" t="s">
        <v>32</v>
      </c>
      <c r="G4" s="52" t="s">
        <v>33</v>
      </c>
      <c r="H4" s="53" t="s">
        <v>34</v>
      </c>
      <c r="I4" s="54" t="s">
        <v>35</v>
      </c>
      <c r="J4" s="42" t="n">
        <v>0.1</v>
      </c>
      <c r="K4" s="45" t="n">
        <v>281820.22</v>
      </c>
      <c r="L4" s="44" t="n">
        <f aca="false">J4*K4</f>
        <v>28182.022</v>
      </c>
      <c r="M4" s="45" t="n">
        <v>136635.992</v>
      </c>
      <c r="N4" s="45" t="n">
        <f aca="false">K4-L4-M4</f>
        <v>117002.206</v>
      </c>
      <c r="O4" s="55"/>
      <c r="AMJ4" s="0"/>
    </row>
    <row r="5" s="32" customFormat="true" ht="84.75" hidden="false" customHeight="true" outlineLevel="0" collapsed="false">
      <c r="A5" s="47" t="s">
        <v>36</v>
      </c>
      <c r="B5" s="48" t="n">
        <v>42665</v>
      </c>
      <c r="C5" s="49" t="s">
        <v>37</v>
      </c>
      <c r="D5" s="50" t="s">
        <v>38</v>
      </c>
      <c r="E5" s="49" t="n">
        <v>8</v>
      </c>
      <c r="F5" s="51" t="s">
        <v>39</v>
      </c>
      <c r="G5" s="52" t="s">
        <v>40</v>
      </c>
      <c r="H5" s="53" t="s">
        <v>34</v>
      </c>
      <c r="I5" s="54" t="s">
        <v>35</v>
      </c>
      <c r="J5" s="42" t="n">
        <v>0.1</v>
      </c>
      <c r="K5" s="45" t="n">
        <v>281820.22</v>
      </c>
      <c r="L5" s="56" t="n">
        <f aca="false">J5*K5</f>
        <v>28182.022</v>
      </c>
      <c r="M5" s="45" t="n">
        <v>132625.632</v>
      </c>
      <c r="N5" s="45" t="n">
        <f aca="false">K5-L5-M5</f>
        <v>121012.566</v>
      </c>
      <c r="O5" s="55"/>
      <c r="AMJ5" s="0"/>
    </row>
    <row r="6" s="32" customFormat="true" ht="49.5" hidden="false" customHeight="true" outlineLevel="0" collapsed="false">
      <c r="A6" s="47" t="s">
        <v>15</v>
      </c>
      <c r="B6" s="48" t="n">
        <v>42340</v>
      </c>
      <c r="C6" s="49" t="s">
        <v>41</v>
      </c>
      <c r="D6" s="36" t="s">
        <v>42</v>
      </c>
      <c r="E6" s="49" t="s">
        <v>26</v>
      </c>
      <c r="F6" s="51" t="s">
        <v>43</v>
      </c>
      <c r="G6" s="52" t="s">
        <v>44</v>
      </c>
      <c r="H6" s="51" t="s">
        <v>21</v>
      </c>
      <c r="I6" s="54" t="s">
        <v>22</v>
      </c>
      <c r="J6" s="42" t="n">
        <v>0.1</v>
      </c>
      <c r="K6" s="45" t="n">
        <v>7826.09</v>
      </c>
      <c r="L6" s="44" t="n">
        <f aca="false">J6*K6</f>
        <v>782.609</v>
      </c>
      <c r="M6" s="45" t="n">
        <v>4379.03</v>
      </c>
      <c r="N6" s="45" t="n">
        <f aca="false">K6-L6-M6</f>
        <v>2664.451</v>
      </c>
      <c r="O6" s="55"/>
      <c r="AMJ6" s="0"/>
    </row>
    <row r="7" s="32" customFormat="true" ht="45" hidden="false" customHeight="true" outlineLevel="0" collapsed="false">
      <c r="A7" s="33" t="s">
        <v>23</v>
      </c>
      <c r="B7" s="57" t="n">
        <v>44186</v>
      </c>
      <c r="C7" s="58" t="s">
        <v>45</v>
      </c>
      <c r="D7" s="59" t="s">
        <v>46</v>
      </c>
      <c r="E7" s="60" t="s">
        <v>47</v>
      </c>
      <c r="F7" s="61" t="s">
        <v>48</v>
      </c>
      <c r="G7" s="52" t="s">
        <v>49</v>
      </c>
      <c r="H7" s="61" t="s">
        <v>50</v>
      </c>
      <c r="I7" s="62" t="s">
        <v>51</v>
      </c>
      <c r="J7" s="42" t="n">
        <v>0.1</v>
      </c>
      <c r="K7" s="63" t="n">
        <v>53460</v>
      </c>
      <c r="L7" s="44" t="n">
        <f aca="false">J7*K7</f>
        <v>5346</v>
      </c>
      <c r="M7" s="63" t="n">
        <v>2900.02</v>
      </c>
      <c r="N7" s="45" t="n">
        <f aca="false">K7-L7-M7</f>
        <v>45213.98</v>
      </c>
      <c r="O7" s="64"/>
      <c r="AMJ7" s="0"/>
    </row>
    <row r="8" s="32" customFormat="true" ht="45.75" hidden="false" customHeight="true" outlineLevel="0" collapsed="false">
      <c r="A8" s="47" t="s">
        <v>29</v>
      </c>
      <c r="B8" s="57" t="n">
        <v>44201</v>
      </c>
      <c r="C8" s="58" t="s">
        <v>52</v>
      </c>
      <c r="D8" s="59" t="s">
        <v>53</v>
      </c>
      <c r="E8" s="60" t="s">
        <v>47</v>
      </c>
      <c r="F8" s="61" t="s">
        <v>54</v>
      </c>
      <c r="G8" s="52" t="s">
        <v>55</v>
      </c>
      <c r="H8" s="61" t="s">
        <v>56</v>
      </c>
      <c r="I8" s="62" t="s">
        <v>57</v>
      </c>
      <c r="J8" s="42" t="n">
        <v>0.1</v>
      </c>
      <c r="K8" s="63" t="n">
        <v>53460</v>
      </c>
      <c r="L8" s="44" t="n">
        <f aca="false">J8*K8</f>
        <v>5346</v>
      </c>
      <c r="M8" s="63" t="n">
        <v>2680.32328767123</v>
      </c>
      <c r="N8" s="45" t="n">
        <f aca="false">K8-L8-M8</f>
        <v>45433.6767123288</v>
      </c>
      <c r="O8" s="64"/>
      <c r="AMJ8" s="0"/>
    </row>
    <row r="9" s="32" customFormat="true" ht="39.75" hidden="false" customHeight="true" outlineLevel="0" collapsed="false">
      <c r="A9" s="33" t="n">
        <v>1</v>
      </c>
      <c r="B9" s="34" t="n">
        <v>42098</v>
      </c>
      <c r="C9" s="35" t="s">
        <v>58</v>
      </c>
      <c r="D9" s="36" t="s">
        <v>59</v>
      </c>
      <c r="E9" s="37" t="s">
        <v>60</v>
      </c>
      <c r="F9" s="38" t="s">
        <v>61</v>
      </c>
      <c r="G9" s="39" t="s">
        <v>62</v>
      </c>
      <c r="H9" s="40" t="s">
        <v>21</v>
      </c>
      <c r="I9" s="41" t="s">
        <v>21</v>
      </c>
      <c r="J9" s="42" t="n">
        <v>0.1</v>
      </c>
      <c r="K9" s="43" t="n">
        <v>10000</v>
      </c>
      <c r="L9" s="44" t="n">
        <f aca="false">J9*K9</f>
        <v>1000</v>
      </c>
      <c r="M9" s="43" t="n">
        <v>6257.68</v>
      </c>
      <c r="N9" s="45" t="n">
        <f aca="false">K9-L9-M9</f>
        <v>2742.32</v>
      </c>
      <c r="O9" s="46"/>
      <c r="AMJ9" s="0"/>
    </row>
    <row r="10" s="32" customFormat="true" ht="39.75" hidden="false" customHeight="true" outlineLevel="0" collapsed="false">
      <c r="A10" s="33" t="n">
        <v>2</v>
      </c>
      <c r="B10" s="34" t="n">
        <v>42098</v>
      </c>
      <c r="C10" s="35" t="s">
        <v>58</v>
      </c>
      <c r="D10" s="36" t="s">
        <v>59</v>
      </c>
      <c r="E10" s="37" t="s">
        <v>60</v>
      </c>
      <c r="F10" s="38" t="s">
        <v>61</v>
      </c>
      <c r="G10" s="39" t="s">
        <v>63</v>
      </c>
      <c r="H10" s="40" t="s">
        <v>21</v>
      </c>
      <c r="I10" s="41" t="s">
        <v>21</v>
      </c>
      <c r="J10" s="42" t="n">
        <v>0.1</v>
      </c>
      <c r="K10" s="43" t="n">
        <v>10000</v>
      </c>
      <c r="L10" s="44" t="n">
        <f aca="false">J10*K10</f>
        <v>1000</v>
      </c>
      <c r="M10" s="43" t="n">
        <v>6257.68</v>
      </c>
      <c r="N10" s="45" t="n">
        <f aca="false">K10-L10-M10</f>
        <v>2742.32</v>
      </c>
      <c r="O10" s="46"/>
      <c r="AMJ10" s="0"/>
    </row>
    <row r="11" s="32" customFormat="true" ht="34.5" hidden="false" customHeight="true" outlineLevel="0" collapsed="false">
      <c r="A11" s="33" t="n">
        <v>3</v>
      </c>
      <c r="B11" s="34" t="n">
        <v>42706</v>
      </c>
      <c r="C11" s="35" t="s">
        <v>64</v>
      </c>
      <c r="D11" s="36" t="s">
        <v>65</v>
      </c>
      <c r="E11" s="37" t="s">
        <v>26</v>
      </c>
      <c r="F11" s="38" t="s">
        <v>66</v>
      </c>
      <c r="G11" s="39" t="s">
        <v>67</v>
      </c>
      <c r="H11" s="40" t="s">
        <v>21</v>
      </c>
      <c r="I11" s="41" t="s">
        <v>21</v>
      </c>
      <c r="J11" s="42" t="n">
        <v>0.1</v>
      </c>
      <c r="K11" s="43" t="n">
        <v>9565.22</v>
      </c>
      <c r="L11" s="44" t="n">
        <f aca="false">J11*K11</f>
        <v>956.522</v>
      </c>
      <c r="M11" s="43" t="n">
        <v>4394.102</v>
      </c>
      <c r="N11" s="45" t="n">
        <f aca="false">K11-L11-M11</f>
        <v>4214.596</v>
      </c>
      <c r="O11" s="46"/>
      <c r="AMJ11" s="0"/>
    </row>
    <row r="12" s="32" customFormat="true" ht="34.5" hidden="false" customHeight="true" outlineLevel="0" collapsed="false">
      <c r="A12" s="33" t="n">
        <v>4</v>
      </c>
      <c r="B12" s="34" t="n">
        <v>42706</v>
      </c>
      <c r="C12" s="35" t="s">
        <v>64</v>
      </c>
      <c r="D12" s="36" t="s">
        <v>65</v>
      </c>
      <c r="E12" s="37" t="s">
        <v>26</v>
      </c>
      <c r="F12" s="38" t="s">
        <v>66</v>
      </c>
      <c r="G12" s="39" t="s">
        <v>67</v>
      </c>
      <c r="H12" s="40" t="s">
        <v>21</v>
      </c>
      <c r="I12" s="41" t="s">
        <v>21</v>
      </c>
      <c r="J12" s="42" t="n">
        <v>0.1</v>
      </c>
      <c r="K12" s="43" t="n">
        <v>9565.22</v>
      </c>
      <c r="L12" s="44" t="n">
        <f aca="false">J12*K12</f>
        <v>956.522</v>
      </c>
      <c r="M12" s="43" t="n">
        <v>4394.102</v>
      </c>
      <c r="N12" s="45" t="n">
        <f aca="false">K12-L12-M12</f>
        <v>4214.596</v>
      </c>
      <c r="O12" s="46"/>
      <c r="AMJ12" s="0"/>
    </row>
    <row r="13" s="32" customFormat="true" ht="34.5" hidden="false" customHeight="true" outlineLevel="0" collapsed="false">
      <c r="A13" s="33" t="n">
        <v>5</v>
      </c>
      <c r="B13" s="34" t="n">
        <v>42706</v>
      </c>
      <c r="C13" s="35" t="s">
        <v>64</v>
      </c>
      <c r="D13" s="36" t="s">
        <v>65</v>
      </c>
      <c r="E13" s="37" t="s">
        <v>26</v>
      </c>
      <c r="F13" s="38" t="s">
        <v>66</v>
      </c>
      <c r="G13" s="39" t="s">
        <v>67</v>
      </c>
      <c r="H13" s="40" t="s">
        <v>21</v>
      </c>
      <c r="I13" s="41" t="s">
        <v>21</v>
      </c>
      <c r="J13" s="42" t="n">
        <v>0.1</v>
      </c>
      <c r="K13" s="43" t="n">
        <v>9565.22</v>
      </c>
      <c r="L13" s="44" t="n">
        <f aca="false">J13*K13</f>
        <v>956.522</v>
      </c>
      <c r="M13" s="43" t="n">
        <v>4394.102</v>
      </c>
      <c r="N13" s="45" t="n">
        <f aca="false">K13-L13-M13</f>
        <v>4214.596</v>
      </c>
      <c r="O13" s="46"/>
      <c r="AMJ13" s="0"/>
    </row>
    <row r="14" s="32" customFormat="true" ht="34.5" hidden="false" customHeight="true" outlineLevel="0" collapsed="false">
      <c r="A14" s="33" t="n">
        <v>6</v>
      </c>
      <c r="B14" s="34" t="n">
        <v>42706</v>
      </c>
      <c r="C14" s="35" t="s">
        <v>64</v>
      </c>
      <c r="D14" s="36" t="s">
        <v>65</v>
      </c>
      <c r="E14" s="37" t="s">
        <v>26</v>
      </c>
      <c r="F14" s="38" t="s">
        <v>66</v>
      </c>
      <c r="G14" s="39" t="s">
        <v>67</v>
      </c>
      <c r="H14" s="40" t="s">
        <v>21</v>
      </c>
      <c r="I14" s="41" t="s">
        <v>21</v>
      </c>
      <c r="J14" s="42" t="n">
        <v>0.1</v>
      </c>
      <c r="K14" s="43" t="n">
        <v>9565.22</v>
      </c>
      <c r="L14" s="44" t="n">
        <f aca="false">J14*K14</f>
        <v>956.522</v>
      </c>
      <c r="M14" s="43" t="n">
        <v>4394.102</v>
      </c>
      <c r="N14" s="45" t="n">
        <f aca="false">K14-L14-M14</f>
        <v>4214.596</v>
      </c>
      <c r="O14" s="46"/>
      <c r="AMJ14" s="0"/>
    </row>
    <row r="15" s="32" customFormat="true" ht="34.5" hidden="false" customHeight="true" outlineLevel="0" collapsed="false">
      <c r="A15" s="33" t="n">
        <v>7</v>
      </c>
      <c r="B15" s="34" t="n">
        <v>42751</v>
      </c>
      <c r="C15" s="35" t="s">
        <v>68</v>
      </c>
      <c r="D15" s="36" t="s">
        <v>69</v>
      </c>
      <c r="E15" s="37" t="s">
        <v>26</v>
      </c>
      <c r="F15" s="38" t="s">
        <v>70</v>
      </c>
      <c r="G15" s="39" t="s">
        <v>71</v>
      </c>
      <c r="H15" s="40" t="s">
        <v>21</v>
      </c>
      <c r="I15" s="41" t="s">
        <v>21</v>
      </c>
      <c r="J15" s="42" t="n">
        <v>0.1</v>
      </c>
      <c r="K15" s="43" t="n">
        <v>9565.22</v>
      </c>
      <c r="L15" s="44" t="n">
        <f aca="false">J15*K15</f>
        <v>956.522</v>
      </c>
      <c r="M15" s="43" t="n">
        <v>4276.312</v>
      </c>
      <c r="N15" s="45" t="n">
        <f aca="false">K15-L15-M15</f>
        <v>4332.386</v>
      </c>
      <c r="O15" s="46"/>
      <c r="AMJ15" s="0"/>
    </row>
    <row r="16" s="32" customFormat="true" ht="34.5" hidden="false" customHeight="true" outlineLevel="0" collapsed="false">
      <c r="A16" s="33" t="n">
        <v>8</v>
      </c>
      <c r="B16" s="34" t="n">
        <v>42751</v>
      </c>
      <c r="C16" s="35" t="s">
        <v>72</v>
      </c>
      <c r="D16" s="36" t="s">
        <v>69</v>
      </c>
      <c r="E16" s="37" t="s">
        <v>26</v>
      </c>
      <c r="F16" s="38" t="s">
        <v>70</v>
      </c>
      <c r="G16" s="39" t="s">
        <v>73</v>
      </c>
      <c r="H16" s="40" t="s">
        <v>21</v>
      </c>
      <c r="I16" s="41" t="s">
        <v>21</v>
      </c>
      <c r="J16" s="42" t="n">
        <v>0.1</v>
      </c>
      <c r="K16" s="65" t="n">
        <v>9565.22</v>
      </c>
      <c r="L16" s="44" t="n">
        <f aca="false">J16*K16</f>
        <v>956.522</v>
      </c>
      <c r="M16" s="43" t="n">
        <v>4276.312</v>
      </c>
      <c r="N16" s="45" t="n">
        <f aca="false">K16-L16-M16</f>
        <v>4332.386</v>
      </c>
      <c r="O16" s="46"/>
      <c r="AMJ16" s="0"/>
    </row>
    <row r="17" s="32" customFormat="true" ht="34.5" hidden="false" customHeight="true" outlineLevel="0" collapsed="false">
      <c r="A17" s="33" t="n">
        <v>9</v>
      </c>
      <c r="B17" s="66" t="n">
        <v>43502</v>
      </c>
      <c r="C17" s="35" t="s">
        <v>74</v>
      </c>
      <c r="D17" s="50" t="s">
        <v>75</v>
      </c>
      <c r="E17" s="67" t="s">
        <v>76</v>
      </c>
      <c r="F17" s="38" t="s">
        <v>77</v>
      </c>
      <c r="G17" s="39" t="s">
        <v>78</v>
      </c>
      <c r="H17" s="40" t="s">
        <v>21</v>
      </c>
      <c r="I17" s="41" t="s">
        <v>21</v>
      </c>
      <c r="J17" s="42" t="n">
        <v>0.1</v>
      </c>
      <c r="K17" s="68" t="n">
        <v>13043.48</v>
      </c>
      <c r="L17" s="44" t="n">
        <f aca="false">J17*K17</f>
        <v>1304.348</v>
      </c>
      <c r="M17" s="68" t="n">
        <v>3147.68</v>
      </c>
      <c r="N17" s="45" t="n">
        <f aca="false">K17-L17-M17</f>
        <v>8591.452</v>
      </c>
      <c r="O17" s="46"/>
      <c r="AMJ17" s="0"/>
    </row>
    <row r="18" s="32" customFormat="true" ht="34.5" hidden="false" customHeight="true" outlineLevel="0" collapsed="false">
      <c r="A18" s="33" t="n">
        <v>10</v>
      </c>
      <c r="B18" s="66" t="n">
        <v>43502</v>
      </c>
      <c r="C18" s="35" t="s">
        <v>79</v>
      </c>
      <c r="D18" s="50" t="s">
        <v>75</v>
      </c>
      <c r="E18" s="67" t="s">
        <v>76</v>
      </c>
      <c r="F18" s="38" t="s">
        <v>80</v>
      </c>
      <c r="G18" s="39" t="s">
        <v>81</v>
      </c>
      <c r="H18" s="40" t="s">
        <v>56</v>
      </c>
      <c r="I18" s="41" t="s">
        <v>82</v>
      </c>
      <c r="J18" s="42" t="n">
        <v>0.1</v>
      </c>
      <c r="K18" s="68" t="n">
        <v>13043.48</v>
      </c>
      <c r="L18" s="44" t="n">
        <f aca="false">J18*K18</f>
        <v>1304.348</v>
      </c>
      <c r="M18" s="68" t="n">
        <v>3147.68</v>
      </c>
      <c r="N18" s="45" t="n">
        <f aca="false">K18-L18-M18</f>
        <v>8591.452</v>
      </c>
      <c r="O18" s="46"/>
      <c r="AMJ18" s="0"/>
    </row>
    <row r="19" s="32" customFormat="true" ht="34.5" hidden="false" customHeight="true" outlineLevel="0" collapsed="false">
      <c r="A19" s="33" t="n">
        <v>11</v>
      </c>
      <c r="B19" s="66" t="n">
        <v>43482</v>
      </c>
      <c r="C19" s="35" t="s">
        <v>83</v>
      </c>
      <c r="D19" s="50" t="s">
        <v>84</v>
      </c>
      <c r="E19" s="67" t="s">
        <v>76</v>
      </c>
      <c r="F19" s="38" t="s">
        <v>85</v>
      </c>
      <c r="G19" s="39" t="s">
        <v>86</v>
      </c>
      <c r="H19" s="40" t="s">
        <v>87</v>
      </c>
      <c r="I19" s="41" t="s">
        <v>35</v>
      </c>
      <c r="J19" s="42" t="n">
        <v>0.1</v>
      </c>
      <c r="K19" s="68" t="n">
        <v>13043.48</v>
      </c>
      <c r="L19" s="44" t="n">
        <f aca="false">J19*K19</f>
        <v>1304.348</v>
      </c>
      <c r="M19" s="68" t="n">
        <v>3219.07</v>
      </c>
      <c r="N19" s="45" t="n">
        <f aca="false">K19-L19-M19</f>
        <v>8520.062</v>
      </c>
      <c r="O19" s="46"/>
      <c r="AMJ19" s="0"/>
    </row>
    <row r="20" s="69" customFormat="true" ht="34.3" hidden="false" customHeight="false" outlineLevel="0" collapsed="false">
      <c r="A20" s="33" t="n">
        <v>12</v>
      </c>
      <c r="B20" s="34" t="n">
        <v>43857</v>
      </c>
      <c r="C20" s="35" t="s">
        <v>88</v>
      </c>
      <c r="D20" s="36" t="s">
        <v>89</v>
      </c>
      <c r="E20" s="37" t="s">
        <v>90</v>
      </c>
      <c r="F20" s="38" t="s">
        <v>91</v>
      </c>
      <c r="G20" s="39" t="s">
        <v>92</v>
      </c>
      <c r="H20" s="40" t="s">
        <v>93</v>
      </c>
      <c r="I20" s="41" t="s">
        <v>94</v>
      </c>
      <c r="J20" s="42" t="n">
        <v>0.1</v>
      </c>
      <c r="K20" s="43" t="n">
        <v>12608.69</v>
      </c>
      <c r="L20" s="44" t="n">
        <f aca="false">J20*K20</f>
        <v>1260.869</v>
      </c>
      <c r="M20" s="43" t="n">
        <v>1820.49</v>
      </c>
      <c r="N20" s="45" t="n">
        <f aca="false">K20-L20-M20</f>
        <v>9527.331</v>
      </c>
      <c r="O20" s="46"/>
      <c r="AMJ20" s="0"/>
    </row>
    <row r="21" s="69" customFormat="true" ht="34.3" hidden="false" customHeight="false" outlineLevel="0" collapsed="false">
      <c r="A21" s="33" t="n">
        <v>13</v>
      </c>
      <c r="B21" s="34" t="n">
        <v>43857</v>
      </c>
      <c r="C21" s="35" t="s">
        <v>95</v>
      </c>
      <c r="D21" s="36" t="s">
        <v>89</v>
      </c>
      <c r="E21" s="37" t="s">
        <v>90</v>
      </c>
      <c r="F21" s="38" t="s">
        <v>91</v>
      </c>
      <c r="G21" s="39" t="s">
        <v>96</v>
      </c>
      <c r="H21" s="40" t="s">
        <v>50</v>
      </c>
      <c r="I21" s="41" t="s">
        <v>97</v>
      </c>
      <c r="J21" s="42" t="n">
        <v>0.1</v>
      </c>
      <c r="K21" s="43" t="n">
        <v>12608.69</v>
      </c>
      <c r="L21" s="44" t="n">
        <f aca="false">J21*K21</f>
        <v>1260.869</v>
      </c>
      <c r="M21" s="43" t="n">
        <v>1820.49</v>
      </c>
      <c r="N21" s="45" t="n">
        <f aca="false">K21-L21-M21</f>
        <v>9527.331</v>
      </c>
      <c r="O21" s="46"/>
      <c r="AMJ21" s="0"/>
    </row>
    <row r="22" s="69" customFormat="true" ht="52.5" hidden="false" customHeight="true" outlineLevel="0" collapsed="false">
      <c r="A22" s="33" t="n">
        <v>14</v>
      </c>
      <c r="B22" s="34" t="n">
        <v>43857</v>
      </c>
      <c r="C22" s="35" t="s">
        <v>98</v>
      </c>
      <c r="D22" s="36" t="s">
        <v>89</v>
      </c>
      <c r="E22" s="37" t="s">
        <v>90</v>
      </c>
      <c r="F22" s="38" t="s">
        <v>91</v>
      </c>
      <c r="G22" s="39" t="s">
        <v>99</v>
      </c>
      <c r="H22" s="40" t="s">
        <v>21</v>
      </c>
      <c r="I22" s="41" t="s">
        <v>21</v>
      </c>
      <c r="J22" s="42" t="n">
        <v>0.1</v>
      </c>
      <c r="K22" s="43" t="n">
        <v>12608.69</v>
      </c>
      <c r="L22" s="44" t="n">
        <f aca="false">J22*K22</f>
        <v>1260.869</v>
      </c>
      <c r="M22" s="43" t="n">
        <v>1820.49</v>
      </c>
      <c r="N22" s="45" t="n">
        <f aca="false">K22-L22-M22</f>
        <v>9527.331</v>
      </c>
      <c r="O22" s="46"/>
      <c r="AMJ22" s="0"/>
    </row>
    <row r="23" s="69" customFormat="true" ht="52.5" hidden="false" customHeight="true" outlineLevel="0" collapsed="false">
      <c r="A23" s="33" t="n">
        <v>15</v>
      </c>
      <c r="B23" s="66" t="n">
        <v>43857</v>
      </c>
      <c r="C23" s="35" t="s">
        <v>100</v>
      </c>
      <c r="D23" s="36" t="s">
        <v>89</v>
      </c>
      <c r="E23" s="37" t="s">
        <v>90</v>
      </c>
      <c r="F23" s="38" t="s">
        <v>91</v>
      </c>
      <c r="G23" s="39" t="s">
        <v>101</v>
      </c>
      <c r="H23" s="40" t="s">
        <v>50</v>
      </c>
      <c r="I23" s="41" t="s">
        <v>97</v>
      </c>
      <c r="J23" s="42" t="n">
        <v>0.1</v>
      </c>
      <c r="K23" s="43" t="n">
        <v>12608.69</v>
      </c>
      <c r="L23" s="44" t="n">
        <f aca="false">J23*K23</f>
        <v>1260.869</v>
      </c>
      <c r="M23" s="43" t="n">
        <v>1820.49</v>
      </c>
      <c r="N23" s="45" t="n">
        <f aca="false">K23-L23-M23</f>
        <v>9527.331</v>
      </c>
      <c r="O23" s="46"/>
      <c r="AMJ23" s="0"/>
    </row>
    <row r="24" s="69" customFormat="true" ht="34.3" hidden="false" customHeight="false" outlineLevel="0" collapsed="false">
      <c r="A24" s="33" t="n">
        <v>16</v>
      </c>
      <c r="B24" s="66" t="n">
        <v>43857</v>
      </c>
      <c r="C24" s="35" t="s">
        <v>102</v>
      </c>
      <c r="D24" s="36" t="s">
        <v>89</v>
      </c>
      <c r="E24" s="37" t="s">
        <v>90</v>
      </c>
      <c r="F24" s="38" t="s">
        <v>91</v>
      </c>
      <c r="G24" s="39" t="s">
        <v>103</v>
      </c>
      <c r="H24" s="40" t="s">
        <v>21</v>
      </c>
      <c r="I24" s="41" t="s">
        <v>21</v>
      </c>
      <c r="J24" s="42" t="n">
        <v>0.1</v>
      </c>
      <c r="K24" s="43" t="n">
        <v>12608.69</v>
      </c>
      <c r="L24" s="44" t="n">
        <f aca="false">J24*K24</f>
        <v>1260.869</v>
      </c>
      <c r="M24" s="43" t="n">
        <v>1820.49</v>
      </c>
      <c r="N24" s="45" t="n">
        <f aca="false">K24-L24-M24</f>
        <v>9527.331</v>
      </c>
      <c r="O24" s="46"/>
      <c r="AMJ24" s="0"/>
    </row>
    <row r="25" s="69" customFormat="true" ht="54.75" hidden="false" customHeight="true" outlineLevel="0" collapsed="false">
      <c r="A25" s="33" t="n">
        <v>17</v>
      </c>
      <c r="B25" s="66" t="n">
        <v>43857</v>
      </c>
      <c r="C25" s="35" t="s">
        <v>104</v>
      </c>
      <c r="D25" s="36" t="s">
        <v>89</v>
      </c>
      <c r="E25" s="37" t="s">
        <v>90</v>
      </c>
      <c r="F25" s="38" t="s">
        <v>91</v>
      </c>
      <c r="G25" s="39" t="s">
        <v>105</v>
      </c>
      <c r="H25" s="40" t="s">
        <v>106</v>
      </c>
      <c r="I25" s="41" t="s">
        <v>107</v>
      </c>
      <c r="J25" s="42" t="n">
        <v>0.1</v>
      </c>
      <c r="K25" s="43" t="n">
        <v>12608.69</v>
      </c>
      <c r="L25" s="44" t="n">
        <f aca="false">J25*K25</f>
        <v>1260.869</v>
      </c>
      <c r="M25" s="43" t="n">
        <v>1820.49</v>
      </c>
      <c r="N25" s="45" t="n">
        <f aca="false">K25-L25-M25</f>
        <v>9527.331</v>
      </c>
      <c r="O25" s="46"/>
      <c r="AMJ25" s="0"/>
    </row>
    <row r="26" s="69" customFormat="true" ht="54.75" hidden="false" customHeight="true" outlineLevel="0" collapsed="false">
      <c r="A26" s="33" t="n">
        <v>18</v>
      </c>
      <c r="B26" s="66" t="n">
        <v>43857</v>
      </c>
      <c r="C26" s="35" t="s">
        <v>108</v>
      </c>
      <c r="D26" s="36" t="s">
        <v>89</v>
      </c>
      <c r="E26" s="37" t="s">
        <v>90</v>
      </c>
      <c r="F26" s="38" t="s">
        <v>91</v>
      </c>
      <c r="G26" s="39" t="s">
        <v>105</v>
      </c>
      <c r="H26" s="40" t="s">
        <v>106</v>
      </c>
      <c r="I26" s="41" t="s">
        <v>107</v>
      </c>
      <c r="J26" s="42" t="n">
        <v>0.1</v>
      </c>
      <c r="K26" s="43" t="n">
        <v>12608.69</v>
      </c>
      <c r="L26" s="44" t="n">
        <f aca="false">J26*K26</f>
        <v>1260.869</v>
      </c>
      <c r="M26" s="43" t="n">
        <v>1820.49</v>
      </c>
      <c r="N26" s="45" t="n">
        <f aca="false">K26-L26-M26</f>
        <v>9527.331</v>
      </c>
      <c r="O26" s="46"/>
      <c r="AMJ26" s="0"/>
    </row>
    <row r="27" s="79" customFormat="true" ht="51.75" hidden="false" customHeight="true" outlineLevel="0" collapsed="false">
      <c r="A27" s="70" t="n">
        <v>19</v>
      </c>
      <c r="B27" s="71" t="n">
        <v>44364</v>
      </c>
      <c r="C27" s="72" t="s">
        <v>109</v>
      </c>
      <c r="D27" s="72" t="s">
        <v>110</v>
      </c>
      <c r="E27" s="73" t="s">
        <v>111</v>
      </c>
      <c r="F27" s="73" t="s">
        <v>112</v>
      </c>
      <c r="G27" s="74" t="s">
        <v>113</v>
      </c>
      <c r="H27" s="73" t="s">
        <v>21</v>
      </c>
      <c r="I27" s="75" t="s">
        <v>21</v>
      </c>
      <c r="J27" s="42" t="n">
        <v>0.1</v>
      </c>
      <c r="K27" s="76" t="n">
        <v>27000</v>
      </c>
      <c r="L27" s="76" t="n">
        <f aca="false">J27*K27</f>
        <v>2700</v>
      </c>
      <c r="M27" s="76" t="n">
        <v>147.95</v>
      </c>
      <c r="N27" s="77" t="n">
        <f aca="false">K27-L27-M27</f>
        <v>24152.05</v>
      </c>
      <c r="O27" s="78"/>
      <c r="AMJ27" s="0"/>
    </row>
    <row r="28" s="32" customFormat="true" ht="39" hidden="false" customHeight="true" outlineLevel="0" collapsed="false">
      <c r="A28" s="33" t="s">
        <v>15</v>
      </c>
      <c r="B28" s="34" t="n">
        <v>42515</v>
      </c>
      <c r="C28" s="35" t="s">
        <v>114</v>
      </c>
      <c r="D28" s="36" t="s">
        <v>115</v>
      </c>
      <c r="E28" s="37" t="s">
        <v>60</v>
      </c>
      <c r="F28" s="38" t="s">
        <v>116</v>
      </c>
      <c r="G28" s="39" t="s">
        <v>117</v>
      </c>
      <c r="H28" s="40" t="s">
        <v>21</v>
      </c>
      <c r="I28" s="41" t="s">
        <v>22</v>
      </c>
      <c r="J28" s="42" t="n">
        <v>0.1</v>
      </c>
      <c r="K28" s="43" t="n">
        <v>1521.74</v>
      </c>
      <c r="L28" s="44" t="n">
        <f aca="false">J28*K28</f>
        <v>152.174</v>
      </c>
      <c r="M28" s="43" t="n">
        <v>778.604</v>
      </c>
      <c r="N28" s="45" t="n">
        <f aca="false">K28-L28-M28</f>
        <v>590.962</v>
      </c>
      <c r="O28" s="46"/>
      <c r="AMJ28" s="0"/>
    </row>
    <row r="29" s="32" customFormat="true" ht="30" hidden="false" customHeight="true" outlineLevel="0" collapsed="false">
      <c r="A29" s="33" t="s">
        <v>23</v>
      </c>
      <c r="B29" s="34" t="n">
        <v>42613</v>
      </c>
      <c r="C29" s="35" t="s">
        <v>114</v>
      </c>
      <c r="D29" s="36" t="s">
        <v>31</v>
      </c>
      <c r="E29" s="37" t="s">
        <v>18</v>
      </c>
      <c r="F29" s="38" t="s">
        <v>32</v>
      </c>
      <c r="G29" s="39" t="s">
        <v>118</v>
      </c>
      <c r="H29" s="40" t="s">
        <v>21</v>
      </c>
      <c r="I29" s="41" t="s">
        <v>22</v>
      </c>
      <c r="J29" s="42" t="n">
        <v>0.1</v>
      </c>
      <c r="K29" s="43" t="n">
        <v>2159.87</v>
      </c>
      <c r="L29" s="44" t="n">
        <f aca="false">J29*K29</f>
        <v>215.987</v>
      </c>
      <c r="M29" s="43" t="n">
        <v>1047.18</v>
      </c>
      <c r="N29" s="45" t="n">
        <f aca="false">K29-L29-M29</f>
        <v>896.703</v>
      </c>
      <c r="O29" s="46"/>
      <c r="AMJ29" s="0"/>
    </row>
    <row r="30" s="32" customFormat="true" ht="30" hidden="false" customHeight="true" outlineLevel="0" collapsed="false">
      <c r="A30" s="33" t="s">
        <v>29</v>
      </c>
      <c r="B30" s="34" t="n">
        <v>42613</v>
      </c>
      <c r="C30" s="35" t="s">
        <v>114</v>
      </c>
      <c r="D30" s="36" t="s">
        <v>31</v>
      </c>
      <c r="E30" s="37" t="s">
        <v>18</v>
      </c>
      <c r="F30" s="38" t="s">
        <v>32</v>
      </c>
      <c r="G30" s="39" t="s">
        <v>119</v>
      </c>
      <c r="H30" s="40" t="s">
        <v>21</v>
      </c>
      <c r="I30" s="41" t="s">
        <v>22</v>
      </c>
      <c r="J30" s="42" t="n">
        <v>0.1</v>
      </c>
      <c r="K30" s="43" t="n">
        <v>2159.87</v>
      </c>
      <c r="L30" s="44" t="n">
        <f aca="false">J30*K30</f>
        <v>215.987</v>
      </c>
      <c r="M30" s="43" t="n">
        <v>1047.18</v>
      </c>
      <c r="N30" s="45" t="n">
        <f aca="false">K30-L30-M30</f>
        <v>896.703</v>
      </c>
      <c r="O30" s="46"/>
      <c r="AMJ30" s="0"/>
    </row>
    <row r="31" s="32" customFormat="true" ht="36" hidden="false" customHeight="true" outlineLevel="0" collapsed="false">
      <c r="A31" s="33" t="s">
        <v>36</v>
      </c>
      <c r="B31" s="80" t="n">
        <v>43834</v>
      </c>
      <c r="C31" s="35" t="s">
        <v>120</v>
      </c>
      <c r="D31" s="40" t="s">
        <v>121</v>
      </c>
      <c r="E31" s="37" t="s">
        <v>122</v>
      </c>
      <c r="F31" s="38" t="s">
        <v>123</v>
      </c>
      <c r="G31" s="39" t="s">
        <v>124</v>
      </c>
      <c r="H31" s="40" t="s">
        <v>21</v>
      </c>
      <c r="I31" s="41" t="s">
        <v>22</v>
      </c>
      <c r="J31" s="42" t="n">
        <v>0.1</v>
      </c>
      <c r="K31" s="81" t="n">
        <v>2000</v>
      </c>
      <c r="L31" s="44" t="n">
        <f aca="false">J31*K31</f>
        <v>200</v>
      </c>
      <c r="M31" s="81" t="n">
        <v>301.37</v>
      </c>
      <c r="N31" s="45" t="n">
        <f aca="false">K31-L31-M31</f>
        <v>1498.63</v>
      </c>
      <c r="O31" s="46"/>
      <c r="AMJ31" s="0"/>
    </row>
    <row r="32" s="32" customFormat="true" ht="36.75" hidden="false" customHeight="true" outlineLevel="0" collapsed="false">
      <c r="A32" s="33" t="s">
        <v>125</v>
      </c>
      <c r="B32" s="80" t="n">
        <v>43834</v>
      </c>
      <c r="C32" s="35" t="s">
        <v>120</v>
      </c>
      <c r="D32" s="40" t="s">
        <v>126</v>
      </c>
      <c r="E32" s="37" t="s">
        <v>122</v>
      </c>
      <c r="F32" s="38" t="s">
        <v>127</v>
      </c>
      <c r="G32" s="39" t="s">
        <v>128</v>
      </c>
      <c r="H32" s="40" t="s">
        <v>21</v>
      </c>
      <c r="I32" s="41" t="s">
        <v>22</v>
      </c>
      <c r="J32" s="42" t="n">
        <v>0.1</v>
      </c>
      <c r="K32" s="81" t="n">
        <v>2000</v>
      </c>
      <c r="L32" s="44" t="n">
        <f aca="false">J32*K32</f>
        <v>200</v>
      </c>
      <c r="M32" s="81" t="n">
        <v>301.37</v>
      </c>
      <c r="N32" s="45" t="n">
        <f aca="false">K32-L32-M32</f>
        <v>1498.63</v>
      </c>
      <c r="O32" s="46"/>
      <c r="AMJ32" s="0"/>
    </row>
    <row r="33" s="32" customFormat="true" ht="43.5" hidden="false" customHeight="true" outlineLevel="0" collapsed="false">
      <c r="A33" s="33" t="s">
        <v>129</v>
      </c>
      <c r="B33" s="57" t="n">
        <v>44226</v>
      </c>
      <c r="C33" s="58" t="s">
        <v>130</v>
      </c>
      <c r="D33" s="59" t="s">
        <v>131</v>
      </c>
      <c r="E33" s="60" t="s">
        <v>132</v>
      </c>
      <c r="F33" s="61" t="s">
        <v>133</v>
      </c>
      <c r="G33" s="39" t="s">
        <v>134</v>
      </c>
      <c r="H33" s="61" t="s">
        <v>50</v>
      </c>
      <c r="I33" s="62" t="s">
        <v>51</v>
      </c>
      <c r="J33" s="42" t="n">
        <v>0.1</v>
      </c>
      <c r="K33" s="63" t="n">
        <v>1739.11</v>
      </c>
      <c r="L33" s="44" t="n">
        <f aca="false">J33*K33</f>
        <v>173.911</v>
      </c>
      <c r="M33" s="63" t="n">
        <v>75.28</v>
      </c>
      <c r="N33" s="45" t="n">
        <f aca="false">K33-L33-M33</f>
        <v>1489.919</v>
      </c>
      <c r="O33" s="64"/>
      <c r="AMJ33" s="0"/>
    </row>
    <row r="34" s="32" customFormat="true" ht="39" hidden="false" customHeight="true" outlineLevel="0" collapsed="false">
      <c r="A34" s="33" t="s">
        <v>135</v>
      </c>
      <c r="B34" s="57" t="n">
        <v>44186</v>
      </c>
      <c r="C34" s="58" t="s">
        <v>136</v>
      </c>
      <c r="D34" s="59" t="s">
        <v>46</v>
      </c>
      <c r="E34" s="60" t="s">
        <v>47</v>
      </c>
      <c r="F34" s="61" t="s">
        <v>48</v>
      </c>
      <c r="G34" s="39" t="s">
        <v>137</v>
      </c>
      <c r="H34" s="61" t="s">
        <v>21</v>
      </c>
      <c r="I34" s="62" t="s">
        <v>21</v>
      </c>
      <c r="J34" s="42" t="n">
        <v>0.1</v>
      </c>
      <c r="K34" s="63" t="n">
        <v>2880</v>
      </c>
      <c r="L34" s="44" t="n">
        <f aca="false">J34*K34</f>
        <v>288</v>
      </c>
      <c r="M34" s="63" t="n">
        <v>156.23</v>
      </c>
      <c r="N34" s="45" t="n">
        <f aca="false">K34-L34-M34</f>
        <v>2435.77</v>
      </c>
      <c r="O34" s="64"/>
      <c r="AMJ34" s="0"/>
    </row>
    <row r="35" s="32" customFormat="true" ht="39.75" hidden="false" customHeight="true" outlineLevel="0" collapsed="false">
      <c r="A35" s="33" t="s">
        <v>138</v>
      </c>
      <c r="B35" s="57" t="n">
        <v>44201</v>
      </c>
      <c r="C35" s="58" t="s">
        <v>136</v>
      </c>
      <c r="D35" s="59" t="s">
        <v>53</v>
      </c>
      <c r="E35" s="60" t="s">
        <v>47</v>
      </c>
      <c r="F35" s="61" t="s">
        <v>54</v>
      </c>
      <c r="G35" s="39" t="s">
        <v>139</v>
      </c>
      <c r="H35" s="61" t="s">
        <v>56</v>
      </c>
      <c r="I35" s="62" t="s">
        <v>82</v>
      </c>
      <c r="J35" s="42" t="n">
        <v>0.1</v>
      </c>
      <c r="K35" s="63" t="n">
        <v>2880</v>
      </c>
      <c r="L35" s="44" t="n">
        <f aca="false">J35*K35</f>
        <v>288</v>
      </c>
      <c r="M35" s="63" t="n">
        <v>144.39</v>
      </c>
      <c r="N35" s="45" t="n">
        <f aca="false">K35-L35-M35</f>
        <v>2447.61</v>
      </c>
      <c r="O35" s="64"/>
      <c r="AMJ35" s="0"/>
    </row>
    <row r="36" s="32" customFormat="true" ht="48" hidden="false" customHeight="true" outlineLevel="0" collapsed="false">
      <c r="A36" s="33" t="s">
        <v>140</v>
      </c>
      <c r="B36" s="57" t="n">
        <v>44188</v>
      </c>
      <c r="C36" s="58" t="s">
        <v>141</v>
      </c>
      <c r="D36" s="59" t="s">
        <v>142</v>
      </c>
      <c r="E36" s="60" t="s">
        <v>132</v>
      </c>
      <c r="F36" s="61" t="s">
        <v>143</v>
      </c>
      <c r="G36" s="39" t="s">
        <v>144</v>
      </c>
      <c r="H36" s="61" t="s">
        <v>34</v>
      </c>
      <c r="I36" s="62" t="s">
        <v>35</v>
      </c>
      <c r="J36" s="42" t="n">
        <v>0.1</v>
      </c>
      <c r="K36" s="63" t="n">
        <v>3000</v>
      </c>
      <c r="L36" s="44" t="n">
        <f aca="false">J36*K36</f>
        <v>300</v>
      </c>
      <c r="M36" s="63" t="n">
        <v>161.01</v>
      </c>
      <c r="N36" s="45" t="n">
        <f aca="false">K36-L36-M36</f>
        <v>2538.99</v>
      </c>
      <c r="O36" s="64"/>
      <c r="AMJ36" s="0"/>
    </row>
    <row r="37" s="32" customFormat="true" ht="34.3" hidden="false" customHeight="false" outlineLevel="0" collapsed="false">
      <c r="A37" s="33" t="s">
        <v>145</v>
      </c>
      <c r="B37" s="57" t="n">
        <v>44188</v>
      </c>
      <c r="C37" s="58" t="s">
        <v>141</v>
      </c>
      <c r="D37" s="59" t="s">
        <v>142</v>
      </c>
      <c r="E37" s="60" t="s">
        <v>132</v>
      </c>
      <c r="F37" s="61" t="s">
        <v>143</v>
      </c>
      <c r="G37" s="39" t="s">
        <v>146</v>
      </c>
      <c r="H37" s="61" t="s">
        <v>56</v>
      </c>
      <c r="I37" s="62" t="s">
        <v>82</v>
      </c>
      <c r="J37" s="42" t="n">
        <v>0.1</v>
      </c>
      <c r="K37" s="63" t="n">
        <v>3000</v>
      </c>
      <c r="L37" s="44" t="n">
        <f aca="false">J37*K37</f>
        <v>300</v>
      </c>
      <c r="M37" s="63" t="n">
        <v>161.01</v>
      </c>
      <c r="N37" s="45" t="n">
        <f aca="false">K37-L37-M37</f>
        <v>2538.99</v>
      </c>
      <c r="O37" s="64"/>
      <c r="AMJ37" s="0"/>
    </row>
    <row r="38" s="32" customFormat="true" ht="17.35" hidden="false" customHeight="false" outlineLevel="0" collapsed="false">
      <c r="A38" s="33" t="s">
        <v>147</v>
      </c>
      <c r="B38" s="57" t="n">
        <v>44174</v>
      </c>
      <c r="C38" s="58" t="s">
        <v>148</v>
      </c>
      <c r="D38" s="59" t="s">
        <v>149</v>
      </c>
      <c r="E38" s="60" t="s">
        <v>150</v>
      </c>
      <c r="F38" s="61" t="s">
        <v>151</v>
      </c>
      <c r="G38" s="39" t="s">
        <v>152</v>
      </c>
      <c r="H38" s="61" t="s">
        <v>21</v>
      </c>
      <c r="I38" s="62" t="s">
        <v>21</v>
      </c>
      <c r="J38" s="42" t="n">
        <v>0.1</v>
      </c>
      <c r="K38" s="63" t="n">
        <v>3043.48</v>
      </c>
      <c r="L38" s="44" t="n">
        <f aca="false">J38*K38</f>
        <v>304.348</v>
      </c>
      <c r="M38" s="63" t="n">
        <v>175.104</v>
      </c>
      <c r="N38" s="45" t="n">
        <f aca="false">K38-L38-M38</f>
        <v>2564.028</v>
      </c>
      <c r="O38" s="64"/>
      <c r="AMJ38" s="0"/>
    </row>
    <row r="39" s="32" customFormat="true" ht="17.35" hidden="false" customHeight="false" outlineLevel="0" collapsed="false">
      <c r="A39" s="33" t="s">
        <v>153</v>
      </c>
      <c r="B39" s="57" t="n">
        <v>44174</v>
      </c>
      <c r="C39" s="58" t="s">
        <v>148</v>
      </c>
      <c r="D39" s="59" t="s">
        <v>149</v>
      </c>
      <c r="E39" s="60" t="s">
        <v>150</v>
      </c>
      <c r="F39" s="61" t="s">
        <v>151</v>
      </c>
      <c r="G39" s="39" t="s">
        <v>154</v>
      </c>
      <c r="H39" s="61" t="s">
        <v>50</v>
      </c>
      <c r="I39" s="62" t="s">
        <v>51</v>
      </c>
      <c r="J39" s="42" t="n">
        <v>0.1</v>
      </c>
      <c r="K39" s="63" t="n">
        <v>3043.48</v>
      </c>
      <c r="L39" s="44" t="n">
        <f aca="false">J39*K39</f>
        <v>304.348</v>
      </c>
      <c r="M39" s="63" t="n">
        <v>175.104</v>
      </c>
      <c r="N39" s="45" t="n">
        <f aca="false">K39-L39-M39</f>
        <v>2564.028</v>
      </c>
      <c r="O39" s="64"/>
      <c r="AMJ39" s="0"/>
    </row>
    <row r="40" s="32" customFormat="true" ht="17.35" hidden="false" customHeight="false" outlineLevel="0" collapsed="false">
      <c r="A40" s="33" t="s">
        <v>155</v>
      </c>
      <c r="B40" s="57" t="n">
        <v>44174</v>
      </c>
      <c r="C40" s="58" t="s">
        <v>148</v>
      </c>
      <c r="D40" s="59" t="s">
        <v>149</v>
      </c>
      <c r="E40" s="60" t="s">
        <v>150</v>
      </c>
      <c r="F40" s="61" t="s">
        <v>151</v>
      </c>
      <c r="G40" s="39" t="s">
        <v>156</v>
      </c>
      <c r="H40" s="61" t="s">
        <v>50</v>
      </c>
      <c r="I40" s="62" t="s">
        <v>51</v>
      </c>
      <c r="J40" s="42" t="n">
        <v>0.1</v>
      </c>
      <c r="K40" s="63" t="n">
        <v>3043.48</v>
      </c>
      <c r="L40" s="44" t="n">
        <f aca="false">J40*K40</f>
        <v>304.348</v>
      </c>
      <c r="M40" s="63" t="n">
        <v>175.104</v>
      </c>
      <c r="N40" s="45" t="n">
        <f aca="false">K40-L40-M40</f>
        <v>2564.028</v>
      </c>
      <c r="O40" s="64"/>
      <c r="AMJ40" s="0"/>
    </row>
    <row r="41" s="32" customFormat="true" ht="17.35" hidden="false" customHeight="false" outlineLevel="0" collapsed="false">
      <c r="A41" s="33" t="s">
        <v>157</v>
      </c>
      <c r="B41" s="57" t="n">
        <v>44174</v>
      </c>
      <c r="C41" s="58" t="s">
        <v>148</v>
      </c>
      <c r="D41" s="59" t="s">
        <v>149</v>
      </c>
      <c r="E41" s="60" t="s">
        <v>150</v>
      </c>
      <c r="F41" s="61" t="s">
        <v>151</v>
      </c>
      <c r="G41" s="39" t="s">
        <v>158</v>
      </c>
      <c r="H41" s="61" t="s">
        <v>93</v>
      </c>
      <c r="I41" s="62" t="s">
        <v>94</v>
      </c>
      <c r="J41" s="42" t="n">
        <v>0.1</v>
      </c>
      <c r="K41" s="63" t="n">
        <v>3043.48</v>
      </c>
      <c r="L41" s="44" t="n">
        <f aca="false">J41*K41</f>
        <v>304.348</v>
      </c>
      <c r="M41" s="63" t="n">
        <v>175.104</v>
      </c>
      <c r="N41" s="45" t="n">
        <f aca="false">K41-L41-M41</f>
        <v>2564.028</v>
      </c>
      <c r="O41" s="64"/>
      <c r="AMJ41" s="0"/>
    </row>
    <row r="42" s="32" customFormat="true" ht="17.35" hidden="false" customHeight="false" outlineLevel="0" collapsed="false">
      <c r="A42" s="33" t="s">
        <v>159</v>
      </c>
      <c r="B42" s="57" t="n">
        <v>44174</v>
      </c>
      <c r="C42" s="58" t="s">
        <v>148</v>
      </c>
      <c r="D42" s="59" t="s">
        <v>149</v>
      </c>
      <c r="E42" s="60" t="s">
        <v>150</v>
      </c>
      <c r="F42" s="61" t="s">
        <v>151</v>
      </c>
      <c r="G42" s="39" t="s">
        <v>160</v>
      </c>
      <c r="H42" s="61" t="s">
        <v>93</v>
      </c>
      <c r="I42" s="62" t="s">
        <v>94</v>
      </c>
      <c r="J42" s="42" t="n">
        <v>0.1</v>
      </c>
      <c r="K42" s="63" t="n">
        <v>3043.48</v>
      </c>
      <c r="L42" s="44" t="n">
        <f aca="false">J42*K42</f>
        <v>304.348</v>
      </c>
      <c r="M42" s="63" t="n">
        <v>175.104</v>
      </c>
      <c r="N42" s="45" t="n">
        <f aca="false">K42-L42-M42</f>
        <v>2564.028</v>
      </c>
      <c r="O42" s="64"/>
      <c r="AMJ42" s="0"/>
    </row>
    <row r="43" s="32" customFormat="true" ht="30" hidden="false" customHeight="true" outlineLevel="0" collapsed="false">
      <c r="A43" s="82" t="s">
        <v>15</v>
      </c>
      <c r="B43" s="34" t="n">
        <v>42613</v>
      </c>
      <c r="C43" s="35" t="s">
        <v>161</v>
      </c>
      <c r="D43" s="36" t="s">
        <v>31</v>
      </c>
      <c r="E43" s="37" t="s">
        <v>18</v>
      </c>
      <c r="F43" s="38" t="s">
        <v>32</v>
      </c>
      <c r="G43" s="83" t="s">
        <v>162</v>
      </c>
      <c r="H43" s="84" t="s">
        <v>21</v>
      </c>
      <c r="I43" s="85" t="str">
        <f aca="false">A43</f>
        <v>1</v>
      </c>
      <c r="J43" s="42" t="n">
        <v>0.1</v>
      </c>
      <c r="K43" s="43" t="n">
        <f aca="false">5000.32/2</f>
        <v>2500.16</v>
      </c>
      <c r="L43" s="44" t="n">
        <f aca="false">J43*K43</f>
        <v>250.016</v>
      </c>
      <c r="M43" s="43" t="n">
        <v>1212.161</v>
      </c>
      <c r="N43" s="45" t="n">
        <f aca="false">K43-L43-M43</f>
        <v>1037.983</v>
      </c>
      <c r="O43" s="86"/>
      <c r="AMJ43" s="0"/>
    </row>
    <row r="44" s="32" customFormat="true" ht="30" hidden="false" customHeight="true" outlineLevel="0" collapsed="false">
      <c r="A44" s="82" t="s">
        <v>23</v>
      </c>
      <c r="B44" s="34" t="n">
        <v>42978</v>
      </c>
      <c r="C44" s="35" t="s">
        <v>161</v>
      </c>
      <c r="D44" s="36" t="s">
        <v>31</v>
      </c>
      <c r="E44" s="37" t="s">
        <v>18</v>
      </c>
      <c r="F44" s="38" t="s">
        <v>32</v>
      </c>
      <c r="G44" s="83" t="s">
        <v>163</v>
      </c>
      <c r="H44" s="84" t="s">
        <v>21</v>
      </c>
      <c r="I44" s="85" t="str">
        <f aca="false">A44</f>
        <v>2</v>
      </c>
      <c r="J44" s="42" t="n">
        <v>0.1</v>
      </c>
      <c r="K44" s="43" t="n">
        <f aca="false">5000.32/2</f>
        <v>2500.16</v>
      </c>
      <c r="L44" s="44" t="n">
        <f aca="false">J44*K44</f>
        <v>250.016</v>
      </c>
      <c r="M44" s="43" t="n">
        <v>1212.161</v>
      </c>
      <c r="N44" s="45" t="n">
        <f aca="false">K44-L44-M44</f>
        <v>1037.983</v>
      </c>
      <c r="O44" s="86"/>
      <c r="AMJ44" s="0"/>
    </row>
    <row r="45" s="32" customFormat="true" ht="30" hidden="false" customHeight="true" outlineLevel="0" collapsed="false">
      <c r="A45" s="33" t="s">
        <v>29</v>
      </c>
      <c r="B45" s="34" t="n">
        <v>42068</v>
      </c>
      <c r="C45" s="35" t="s">
        <v>161</v>
      </c>
      <c r="D45" s="36" t="s">
        <v>25</v>
      </c>
      <c r="E45" s="37" t="s">
        <v>26</v>
      </c>
      <c r="F45" s="38" t="s">
        <v>27</v>
      </c>
      <c r="G45" s="39" t="s">
        <v>164</v>
      </c>
      <c r="H45" s="40" t="s">
        <v>21</v>
      </c>
      <c r="I45" s="41" t="s">
        <v>21</v>
      </c>
      <c r="J45" s="42" t="n">
        <v>0.1</v>
      </c>
      <c r="K45" s="43" t="n">
        <v>3478.26</v>
      </c>
      <c r="L45" s="44" t="n">
        <f aca="false">J45*K45</f>
        <v>347.826</v>
      </c>
      <c r="M45" s="43" t="n">
        <v>2205.14</v>
      </c>
      <c r="N45" s="45" t="n">
        <f aca="false">K45-L45-M45</f>
        <v>925.294</v>
      </c>
      <c r="O45" s="46"/>
      <c r="AMJ45" s="0"/>
    </row>
    <row r="46" s="32" customFormat="true" ht="30" hidden="false" customHeight="true" outlineLevel="0" collapsed="false">
      <c r="A46" s="82" t="s">
        <v>36</v>
      </c>
      <c r="B46" s="34" t="n">
        <v>42068</v>
      </c>
      <c r="C46" s="35" t="s">
        <v>161</v>
      </c>
      <c r="D46" s="36" t="s">
        <v>25</v>
      </c>
      <c r="E46" s="37" t="s">
        <v>26</v>
      </c>
      <c r="F46" s="38" t="s">
        <v>27</v>
      </c>
      <c r="G46" s="39" t="s">
        <v>164</v>
      </c>
      <c r="H46" s="40" t="s">
        <v>21</v>
      </c>
      <c r="I46" s="41" t="s">
        <v>21</v>
      </c>
      <c r="J46" s="42" t="n">
        <v>0.1</v>
      </c>
      <c r="K46" s="43" t="n">
        <v>3478.26</v>
      </c>
      <c r="L46" s="44" t="n">
        <f aca="false">J46*K46</f>
        <v>347.826</v>
      </c>
      <c r="M46" s="43" t="n">
        <v>2205.14</v>
      </c>
      <c r="N46" s="45" t="n">
        <f aca="false">K46-L46-M46</f>
        <v>925.294</v>
      </c>
      <c r="O46" s="46"/>
      <c r="AMJ46" s="0"/>
    </row>
    <row r="47" s="32" customFormat="true" ht="30" hidden="false" customHeight="true" outlineLevel="0" collapsed="false">
      <c r="A47" s="33" t="s">
        <v>125</v>
      </c>
      <c r="B47" s="34" t="n">
        <v>42145</v>
      </c>
      <c r="C47" s="35" t="s">
        <v>161</v>
      </c>
      <c r="D47" s="36" t="s">
        <v>165</v>
      </c>
      <c r="E47" s="37" t="s">
        <v>26</v>
      </c>
      <c r="F47" s="38" t="s">
        <v>166</v>
      </c>
      <c r="G47" s="83" t="s">
        <v>167</v>
      </c>
      <c r="H47" s="84" t="s">
        <v>21</v>
      </c>
      <c r="I47" s="85" t="str">
        <f aca="false">A47</f>
        <v>5</v>
      </c>
      <c r="J47" s="42" t="n">
        <v>0.1</v>
      </c>
      <c r="K47" s="43" t="n">
        <v>3478.26</v>
      </c>
      <c r="L47" s="44" t="n">
        <f aca="false">J47*K47</f>
        <v>347.826</v>
      </c>
      <c r="M47" s="43" t="n">
        <v>2131.85</v>
      </c>
      <c r="N47" s="45" t="n">
        <f aca="false">K47-L47-M47</f>
        <v>998.584</v>
      </c>
      <c r="O47" s="86"/>
      <c r="AMJ47" s="0"/>
    </row>
    <row r="48" s="32" customFormat="true" ht="30" hidden="false" customHeight="true" outlineLevel="0" collapsed="false">
      <c r="A48" s="82" t="s">
        <v>129</v>
      </c>
      <c r="B48" s="34" t="n">
        <v>42145</v>
      </c>
      <c r="C48" s="35" t="s">
        <v>161</v>
      </c>
      <c r="D48" s="36" t="s">
        <v>165</v>
      </c>
      <c r="E48" s="37" t="s">
        <v>26</v>
      </c>
      <c r="F48" s="38" t="s">
        <v>166</v>
      </c>
      <c r="G48" s="83" t="s">
        <v>167</v>
      </c>
      <c r="H48" s="84" t="s">
        <v>21</v>
      </c>
      <c r="I48" s="85" t="str">
        <f aca="false">A48</f>
        <v>6</v>
      </c>
      <c r="J48" s="42" t="n">
        <v>0.1</v>
      </c>
      <c r="K48" s="43" t="n">
        <v>3478.26</v>
      </c>
      <c r="L48" s="44" t="n">
        <f aca="false">J48*K48</f>
        <v>347.826</v>
      </c>
      <c r="M48" s="43" t="n">
        <v>2131.85</v>
      </c>
      <c r="N48" s="45" t="n">
        <f aca="false">K48-L48-M48</f>
        <v>998.584</v>
      </c>
      <c r="O48" s="86"/>
      <c r="AMJ48" s="0"/>
    </row>
    <row r="49" s="32" customFormat="true" ht="30" hidden="false" customHeight="true" outlineLevel="0" collapsed="false">
      <c r="A49" s="33" t="s">
        <v>135</v>
      </c>
      <c r="B49" s="34" t="n">
        <v>42145</v>
      </c>
      <c r="C49" s="35" t="s">
        <v>161</v>
      </c>
      <c r="D49" s="36" t="s">
        <v>165</v>
      </c>
      <c r="E49" s="37" t="s">
        <v>26</v>
      </c>
      <c r="F49" s="38" t="s">
        <v>166</v>
      </c>
      <c r="G49" s="83" t="s">
        <v>167</v>
      </c>
      <c r="H49" s="84" t="s">
        <v>21</v>
      </c>
      <c r="I49" s="85" t="str">
        <f aca="false">A49</f>
        <v>7</v>
      </c>
      <c r="J49" s="42" t="n">
        <v>0.1</v>
      </c>
      <c r="K49" s="43" t="n">
        <v>3478.26</v>
      </c>
      <c r="L49" s="44" t="n">
        <f aca="false">J49*K49</f>
        <v>347.826</v>
      </c>
      <c r="M49" s="43" t="n">
        <v>2131.85</v>
      </c>
      <c r="N49" s="45" t="n">
        <f aca="false">K49-L49-M49</f>
        <v>998.584</v>
      </c>
      <c r="O49" s="86"/>
      <c r="AMJ49" s="0"/>
    </row>
    <row r="50" s="32" customFormat="true" ht="30" hidden="false" customHeight="true" outlineLevel="0" collapsed="false">
      <c r="A50" s="82" t="s">
        <v>138</v>
      </c>
      <c r="B50" s="34" t="n">
        <v>42145</v>
      </c>
      <c r="C50" s="35" t="s">
        <v>161</v>
      </c>
      <c r="D50" s="36" t="s">
        <v>165</v>
      </c>
      <c r="E50" s="37" t="s">
        <v>26</v>
      </c>
      <c r="F50" s="38" t="s">
        <v>166</v>
      </c>
      <c r="G50" s="83" t="s">
        <v>167</v>
      </c>
      <c r="H50" s="84" t="s">
        <v>21</v>
      </c>
      <c r="I50" s="85" t="str">
        <f aca="false">A50</f>
        <v>8</v>
      </c>
      <c r="J50" s="42" t="n">
        <v>0.1</v>
      </c>
      <c r="K50" s="43" t="n">
        <v>3478.26</v>
      </c>
      <c r="L50" s="44" t="n">
        <f aca="false">J50*K50</f>
        <v>347.826</v>
      </c>
      <c r="M50" s="43" t="n">
        <v>2131.85</v>
      </c>
      <c r="N50" s="45" t="n">
        <f aca="false">K50-L50-M50</f>
        <v>998.584</v>
      </c>
      <c r="O50" s="86"/>
      <c r="AMJ50" s="0"/>
    </row>
    <row r="51" s="32" customFormat="true" ht="36" hidden="false" customHeight="true" outlineLevel="0" collapsed="false">
      <c r="A51" s="33" t="s">
        <v>140</v>
      </c>
      <c r="B51" s="34" t="n">
        <v>42159</v>
      </c>
      <c r="C51" s="35" t="s">
        <v>161</v>
      </c>
      <c r="D51" s="36" t="s">
        <v>17</v>
      </c>
      <c r="E51" s="37" t="s">
        <v>18</v>
      </c>
      <c r="F51" s="38" t="s">
        <v>19</v>
      </c>
      <c r="G51" s="39" t="s">
        <v>168</v>
      </c>
      <c r="H51" s="40" t="s">
        <v>56</v>
      </c>
      <c r="I51" s="41" t="s">
        <v>82</v>
      </c>
      <c r="J51" s="42" t="n">
        <v>0.1</v>
      </c>
      <c r="K51" s="65" t="n">
        <v>5000.32</v>
      </c>
      <c r="L51" s="44" t="n">
        <f aca="false">J51*K51</f>
        <v>500.032</v>
      </c>
      <c r="M51" s="65" t="n">
        <v>3045.572</v>
      </c>
      <c r="N51" s="45" t="n">
        <f aca="false">K51-L51-M51</f>
        <v>1454.716</v>
      </c>
      <c r="O51" s="46"/>
      <c r="AMJ51" s="0"/>
    </row>
    <row r="52" s="32" customFormat="true" ht="36" hidden="false" customHeight="true" outlineLevel="0" collapsed="false">
      <c r="A52" s="82" t="s">
        <v>145</v>
      </c>
      <c r="B52" s="34" t="n">
        <v>42159</v>
      </c>
      <c r="C52" s="35" t="s">
        <v>161</v>
      </c>
      <c r="D52" s="36" t="s">
        <v>17</v>
      </c>
      <c r="E52" s="37" t="s">
        <v>18</v>
      </c>
      <c r="F52" s="38" t="s">
        <v>19</v>
      </c>
      <c r="G52" s="39" t="s">
        <v>168</v>
      </c>
      <c r="H52" s="40" t="s">
        <v>56</v>
      </c>
      <c r="I52" s="41" t="s">
        <v>82</v>
      </c>
      <c r="J52" s="42" t="n">
        <v>0.1</v>
      </c>
      <c r="K52" s="65" t="n">
        <v>5000.32</v>
      </c>
      <c r="L52" s="44" t="n">
        <f aca="false">J52*K52</f>
        <v>500.032</v>
      </c>
      <c r="M52" s="65" t="n">
        <v>3045.572</v>
      </c>
      <c r="N52" s="45" t="n">
        <f aca="false">K52-L52-M52</f>
        <v>1454.716</v>
      </c>
      <c r="O52" s="46"/>
      <c r="AMJ52" s="0"/>
    </row>
    <row r="53" s="32" customFormat="true" ht="36" hidden="false" customHeight="true" outlineLevel="0" collapsed="false">
      <c r="A53" s="33" t="s">
        <v>147</v>
      </c>
      <c r="B53" s="34" t="n">
        <v>42758</v>
      </c>
      <c r="C53" s="35" t="s">
        <v>161</v>
      </c>
      <c r="D53" s="36" t="s">
        <v>169</v>
      </c>
      <c r="E53" s="37" t="s">
        <v>60</v>
      </c>
      <c r="F53" s="38" t="s">
        <v>170</v>
      </c>
      <c r="G53" s="39" t="s">
        <v>171</v>
      </c>
      <c r="H53" s="40" t="s">
        <v>21</v>
      </c>
      <c r="I53" s="41" t="s">
        <v>21</v>
      </c>
      <c r="J53" s="42" t="n">
        <v>0.1</v>
      </c>
      <c r="K53" s="43" t="n">
        <f aca="false">5643.48/2</f>
        <v>2821.74</v>
      </c>
      <c r="L53" s="44" t="n">
        <f aca="false">J53*K53</f>
        <v>282.174</v>
      </c>
      <c r="M53" s="43" t="n">
        <v>1256.11</v>
      </c>
      <c r="N53" s="45" t="n">
        <f aca="false">K53-L53-M53</f>
        <v>1283.456</v>
      </c>
      <c r="O53" s="46"/>
      <c r="AMJ53" s="0"/>
    </row>
    <row r="54" s="32" customFormat="true" ht="36" hidden="false" customHeight="true" outlineLevel="0" collapsed="false">
      <c r="A54" s="82" t="s">
        <v>153</v>
      </c>
      <c r="B54" s="34" t="n">
        <v>42758</v>
      </c>
      <c r="C54" s="35" t="s">
        <v>161</v>
      </c>
      <c r="D54" s="36" t="s">
        <v>169</v>
      </c>
      <c r="E54" s="37" t="s">
        <v>60</v>
      </c>
      <c r="F54" s="38" t="s">
        <v>170</v>
      </c>
      <c r="G54" s="39" t="s">
        <v>172</v>
      </c>
      <c r="H54" s="40" t="s">
        <v>21</v>
      </c>
      <c r="I54" s="41" t="s">
        <v>21</v>
      </c>
      <c r="J54" s="42" t="n">
        <v>0.1</v>
      </c>
      <c r="K54" s="43" t="n">
        <f aca="false">5643.48/2</f>
        <v>2821.74</v>
      </c>
      <c r="L54" s="44" t="n">
        <f aca="false">J54*K54</f>
        <v>282.174</v>
      </c>
      <c r="M54" s="43" t="n">
        <v>1256.11</v>
      </c>
      <c r="N54" s="45" t="n">
        <f aca="false">K54-L54-M54</f>
        <v>1283.456</v>
      </c>
      <c r="O54" s="46"/>
      <c r="AMJ54" s="0"/>
    </row>
    <row r="55" s="32" customFormat="true" ht="36" hidden="false" customHeight="true" outlineLevel="0" collapsed="false">
      <c r="A55" s="33" t="s">
        <v>155</v>
      </c>
      <c r="B55" s="34" t="n">
        <v>42803</v>
      </c>
      <c r="C55" s="35" t="s">
        <v>161</v>
      </c>
      <c r="D55" s="87" t="s">
        <v>173</v>
      </c>
      <c r="E55" s="37" t="s">
        <v>60</v>
      </c>
      <c r="F55" s="38" t="s">
        <v>174</v>
      </c>
      <c r="G55" s="39" t="s">
        <v>175</v>
      </c>
      <c r="H55" s="40" t="s">
        <v>21</v>
      </c>
      <c r="I55" s="41" t="s">
        <v>21</v>
      </c>
      <c r="J55" s="42" t="n">
        <v>0.1</v>
      </c>
      <c r="K55" s="43" t="n">
        <f aca="false">5643.48/2</f>
        <v>2821.74</v>
      </c>
      <c r="L55" s="44" t="n">
        <f aca="false">J55*K55</f>
        <v>282.174</v>
      </c>
      <c r="M55" s="43" t="n">
        <v>1221.36</v>
      </c>
      <c r="N55" s="45" t="n">
        <f aca="false">K55-L55-M55</f>
        <v>1318.206</v>
      </c>
      <c r="O55" s="46"/>
      <c r="AMJ55" s="0"/>
    </row>
    <row r="56" s="32" customFormat="true" ht="36" hidden="false" customHeight="true" outlineLevel="0" collapsed="false">
      <c r="A56" s="82" t="s">
        <v>157</v>
      </c>
      <c r="B56" s="34" t="n">
        <v>42803</v>
      </c>
      <c r="C56" s="35" t="s">
        <v>161</v>
      </c>
      <c r="D56" s="87" t="s">
        <v>173</v>
      </c>
      <c r="E56" s="37" t="s">
        <v>60</v>
      </c>
      <c r="F56" s="38" t="s">
        <v>174</v>
      </c>
      <c r="G56" s="39" t="s">
        <v>176</v>
      </c>
      <c r="H56" s="40" t="s">
        <v>21</v>
      </c>
      <c r="I56" s="41" t="s">
        <v>21</v>
      </c>
      <c r="J56" s="42" t="n">
        <v>0.1</v>
      </c>
      <c r="K56" s="43" t="n">
        <f aca="false">5643.48/2</f>
        <v>2821.74</v>
      </c>
      <c r="L56" s="44" t="n">
        <f aca="false">J56*K56</f>
        <v>282.174</v>
      </c>
      <c r="M56" s="43" t="n">
        <v>1221.36</v>
      </c>
      <c r="N56" s="45" t="n">
        <f aca="false">K56-L56-M56</f>
        <v>1318.206</v>
      </c>
      <c r="O56" s="46"/>
      <c r="AMJ56" s="0"/>
    </row>
    <row r="57" s="32" customFormat="true" ht="36" hidden="false" customHeight="true" outlineLevel="0" collapsed="false">
      <c r="A57" s="33" t="s">
        <v>159</v>
      </c>
      <c r="B57" s="34" t="n">
        <v>42803</v>
      </c>
      <c r="C57" s="35" t="s">
        <v>161</v>
      </c>
      <c r="D57" s="87" t="s">
        <v>173</v>
      </c>
      <c r="E57" s="37" t="s">
        <v>60</v>
      </c>
      <c r="F57" s="38" t="s">
        <v>174</v>
      </c>
      <c r="G57" s="39" t="s">
        <v>177</v>
      </c>
      <c r="H57" s="40" t="s">
        <v>21</v>
      </c>
      <c r="I57" s="41" t="s">
        <v>21</v>
      </c>
      <c r="J57" s="42" t="n">
        <v>0.1</v>
      </c>
      <c r="K57" s="43" t="n">
        <f aca="false">5643.48/2</f>
        <v>2821.74</v>
      </c>
      <c r="L57" s="44" t="n">
        <f aca="false">J57*K57</f>
        <v>282.174</v>
      </c>
      <c r="M57" s="43" t="n">
        <v>1221.36</v>
      </c>
      <c r="N57" s="45" t="n">
        <f aca="false">K57-L57-M57</f>
        <v>1318.206</v>
      </c>
      <c r="O57" s="46"/>
      <c r="AMJ57" s="0"/>
    </row>
    <row r="58" s="32" customFormat="true" ht="36" hidden="false" customHeight="true" outlineLevel="0" collapsed="false">
      <c r="A58" s="82" t="s">
        <v>178</v>
      </c>
      <c r="B58" s="34" t="n">
        <v>42803</v>
      </c>
      <c r="C58" s="35" t="s">
        <v>161</v>
      </c>
      <c r="D58" s="87" t="s">
        <v>173</v>
      </c>
      <c r="E58" s="37" t="s">
        <v>60</v>
      </c>
      <c r="F58" s="38" t="s">
        <v>174</v>
      </c>
      <c r="G58" s="39" t="s">
        <v>179</v>
      </c>
      <c r="H58" s="40" t="s">
        <v>21</v>
      </c>
      <c r="I58" s="41" t="s">
        <v>21</v>
      </c>
      <c r="J58" s="42" t="n">
        <v>0.1</v>
      </c>
      <c r="K58" s="43" t="n">
        <f aca="false">5643.48/2</f>
        <v>2821.74</v>
      </c>
      <c r="L58" s="44" t="n">
        <f aca="false">J58*K58</f>
        <v>282.174</v>
      </c>
      <c r="M58" s="43" t="n">
        <v>1221.36</v>
      </c>
      <c r="N58" s="45" t="n">
        <f aca="false">K58-L58-M58</f>
        <v>1318.206</v>
      </c>
      <c r="O58" s="46"/>
      <c r="AMJ58" s="0"/>
    </row>
    <row r="59" s="32" customFormat="true" ht="36" hidden="false" customHeight="true" outlineLevel="0" collapsed="false">
      <c r="A59" s="33" t="s">
        <v>180</v>
      </c>
      <c r="B59" s="80" t="n">
        <v>42936</v>
      </c>
      <c r="C59" s="35" t="s">
        <v>181</v>
      </c>
      <c r="D59" s="36" t="s">
        <v>182</v>
      </c>
      <c r="E59" s="37" t="s">
        <v>60</v>
      </c>
      <c r="F59" s="38" t="s">
        <v>183</v>
      </c>
      <c r="G59" s="39" t="s">
        <v>184</v>
      </c>
      <c r="H59" s="40" t="s">
        <v>21</v>
      </c>
      <c r="I59" s="41" t="s">
        <v>21</v>
      </c>
      <c r="J59" s="42" t="n">
        <v>0.1</v>
      </c>
      <c r="K59" s="43" t="n">
        <f aca="false">5673.48/2</f>
        <v>2836.74</v>
      </c>
      <c r="L59" s="44" t="n">
        <f aca="false">J59*K59</f>
        <v>283.674</v>
      </c>
      <c r="M59" s="43" t="n">
        <v>1124.28</v>
      </c>
      <c r="N59" s="45" t="n">
        <f aca="false">K59-L59-M59</f>
        <v>1428.786</v>
      </c>
      <c r="O59" s="46"/>
      <c r="AMJ59" s="0"/>
    </row>
    <row r="60" s="32" customFormat="true" ht="36" hidden="false" customHeight="true" outlineLevel="0" collapsed="false">
      <c r="A60" s="82" t="s">
        <v>185</v>
      </c>
      <c r="B60" s="80" t="n">
        <v>42936</v>
      </c>
      <c r="C60" s="35" t="s">
        <v>181</v>
      </c>
      <c r="D60" s="36" t="s">
        <v>182</v>
      </c>
      <c r="E60" s="37" t="s">
        <v>60</v>
      </c>
      <c r="F60" s="38" t="s">
        <v>183</v>
      </c>
      <c r="G60" s="39" t="s">
        <v>186</v>
      </c>
      <c r="H60" s="40" t="s">
        <v>21</v>
      </c>
      <c r="I60" s="41" t="s">
        <v>21</v>
      </c>
      <c r="J60" s="42" t="n">
        <v>0.1</v>
      </c>
      <c r="K60" s="43" t="n">
        <f aca="false">5673.48/2</f>
        <v>2836.74</v>
      </c>
      <c r="L60" s="44" t="n">
        <f aca="false">J60*K60</f>
        <v>283.674</v>
      </c>
      <c r="M60" s="43" t="n">
        <v>1124.28</v>
      </c>
      <c r="N60" s="45" t="n">
        <f aca="false">K60-L60-M60</f>
        <v>1428.786</v>
      </c>
      <c r="O60" s="46"/>
      <c r="AMJ60" s="0"/>
    </row>
    <row r="61" s="32" customFormat="true" ht="36" hidden="false" customHeight="true" outlineLevel="0" collapsed="false">
      <c r="A61" s="33" t="s">
        <v>187</v>
      </c>
      <c r="B61" s="80" t="n">
        <v>42936</v>
      </c>
      <c r="C61" s="35" t="s">
        <v>181</v>
      </c>
      <c r="D61" s="36" t="s">
        <v>182</v>
      </c>
      <c r="E61" s="37" t="s">
        <v>60</v>
      </c>
      <c r="F61" s="38" t="s">
        <v>183</v>
      </c>
      <c r="G61" s="39" t="s">
        <v>188</v>
      </c>
      <c r="H61" s="40" t="s">
        <v>21</v>
      </c>
      <c r="I61" s="41" t="s">
        <v>21</v>
      </c>
      <c r="J61" s="42" t="n">
        <v>0.1</v>
      </c>
      <c r="K61" s="43" t="n">
        <f aca="false">5673.48/2</f>
        <v>2836.74</v>
      </c>
      <c r="L61" s="44" t="n">
        <f aca="false">J61*K61</f>
        <v>283.674</v>
      </c>
      <c r="M61" s="43" t="n">
        <v>1124.28</v>
      </c>
      <c r="N61" s="45" t="n">
        <f aca="false">K61-L61-M61</f>
        <v>1428.786</v>
      </c>
      <c r="O61" s="46"/>
      <c r="AMJ61" s="0"/>
    </row>
    <row r="62" s="32" customFormat="true" ht="36" hidden="false" customHeight="true" outlineLevel="0" collapsed="false">
      <c r="A62" s="82" t="s">
        <v>189</v>
      </c>
      <c r="B62" s="66" t="n">
        <v>42145</v>
      </c>
      <c r="C62" s="35" t="s">
        <v>161</v>
      </c>
      <c r="D62" s="50" t="s">
        <v>190</v>
      </c>
      <c r="E62" s="88" t="s">
        <v>191</v>
      </c>
      <c r="F62" s="38" t="s">
        <v>192</v>
      </c>
      <c r="G62" s="83" t="s">
        <v>193</v>
      </c>
      <c r="H62" s="84" t="s">
        <v>21</v>
      </c>
      <c r="I62" s="85" t="str">
        <f aca="false">A62</f>
        <v>20</v>
      </c>
      <c r="J62" s="42" t="n">
        <v>0.1</v>
      </c>
      <c r="K62" s="68" t="n">
        <f aca="false">6500/2</f>
        <v>3250</v>
      </c>
      <c r="L62" s="44" t="n">
        <f aca="false">J62*K62</f>
        <v>325</v>
      </c>
      <c r="M62" s="68" t="n">
        <v>1045.2625</v>
      </c>
      <c r="N62" s="45" t="n">
        <f aca="false">K62-L62-M62</f>
        <v>1879.7375</v>
      </c>
      <c r="O62" s="86"/>
      <c r="AMJ62" s="0"/>
    </row>
    <row r="63" s="32" customFormat="true" ht="36" hidden="false" customHeight="true" outlineLevel="0" collapsed="false">
      <c r="A63" s="33" t="s">
        <v>194</v>
      </c>
      <c r="B63" s="66" t="n">
        <v>42145</v>
      </c>
      <c r="C63" s="35" t="s">
        <v>161</v>
      </c>
      <c r="D63" s="50" t="s">
        <v>190</v>
      </c>
      <c r="E63" s="88" t="s">
        <v>191</v>
      </c>
      <c r="F63" s="38" t="s">
        <v>192</v>
      </c>
      <c r="G63" s="83" t="s">
        <v>195</v>
      </c>
      <c r="H63" s="84" t="s">
        <v>21</v>
      </c>
      <c r="I63" s="85" t="str">
        <f aca="false">A63</f>
        <v>21</v>
      </c>
      <c r="J63" s="42" t="n">
        <v>0.1</v>
      </c>
      <c r="K63" s="68" t="n">
        <f aca="false">6500/2</f>
        <v>3250</v>
      </c>
      <c r="L63" s="44" t="n">
        <f aca="false">J63*K63</f>
        <v>325</v>
      </c>
      <c r="M63" s="68" t="n">
        <v>1045.2625</v>
      </c>
      <c r="N63" s="45" t="n">
        <f aca="false">K63-L63-M63</f>
        <v>1879.7375</v>
      </c>
      <c r="O63" s="86"/>
      <c r="AMJ63" s="0"/>
    </row>
    <row r="64" s="32" customFormat="true" ht="36" hidden="false" customHeight="true" outlineLevel="0" collapsed="false">
      <c r="A64" s="82" t="s">
        <v>196</v>
      </c>
      <c r="B64" s="66" t="n">
        <v>42145</v>
      </c>
      <c r="C64" s="35" t="s">
        <v>161</v>
      </c>
      <c r="D64" s="50" t="s">
        <v>197</v>
      </c>
      <c r="E64" s="88" t="s">
        <v>191</v>
      </c>
      <c r="F64" s="38" t="s">
        <v>198</v>
      </c>
      <c r="G64" s="83" t="s">
        <v>199</v>
      </c>
      <c r="H64" s="84" t="s">
        <v>21</v>
      </c>
      <c r="I64" s="85" t="str">
        <f aca="false">A64</f>
        <v>22</v>
      </c>
      <c r="J64" s="42" t="n">
        <v>0.1</v>
      </c>
      <c r="K64" s="68" t="n">
        <f aca="false">6500/2</f>
        <v>3250</v>
      </c>
      <c r="L64" s="44" t="n">
        <f aca="false">J64*K64</f>
        <v>325</v>
      </c>
      <c r="M64" s="68" t="n">
        <v>1029.26</v>
      </c>
      <c r="N64" s="45" t="n">
        <f aca="false">K64-L64-M64</f>
        <v>1895.74</v>
      </c>
      <c r="O64" s="86"/>
      <c r="AMJ64" s="0"/>
    </row>
    <row r="65" s="32" customFormat="true" ht="36" hidden="false" customHeight="true" outlineLevel="0" collapsed="false">
      <c r="A65" s="33" t="s">
        <v>200</v>
      </c>
      <c r="B65" s="66" t="n">
        <v>42145</v>
      </c>
      <c r="C65" s="35" t="s">
        <v>161</v>
      </c>
      <c r="D65" s="50" t="s">
        <v>197</v>
      </c>
      <c r="E65" s="88" t="s">
        <v>191</v>
      </c>
      <c r="F65" s="38" t="s">
        <v>198</v>
      </c>
      <c r="G65" s="83" t="s">
        <v>201</v>
      </c>
      <c r="H65" s="84" t="s">
        <v>21</v>
      </c>
      <c r="I65" s="85" t="str">
        <f aca="false">A65</f>
        <v>23</v>
      </c>
      <c r="J65" s="42" t="n">
        <v>0.1</v>
      </c>
      <c r="K65" s="68" t="n">
        <f aca="false">6500/2</f>
        <v>3250</v>
      </c>
      <c r="L65" s="44" t="n">
        <f aca="false">J65*K65</f>
        <v>325</v>
      </c>
      <c r="M65" s="68" t="n">
        <v>1029.26</v>
      </c>
      <c r="N65" s="45" t="n">
        <f aca="false">K65-L65-M65</f>
        <v>1895.74</v>
      </c>
      <c r="O65" s="86"/>
      <c r="AMJ65" s="0"/>
    </row>
    <row r="66" s="32" customFormat="true" ht="36" hidden="false" customHeight="true" outlineLevel="0" collapsed="false">
      <c r="A66" s="82" t="s">
        <v>202</v>
      </c>
      <c r="B66" s="66" t="n">
        <v>42145</v>
      </c>
      <c r="C66" s="35" t="s">
        <v>161</v>
      </c>
      <c r="D66" s="50" t="s">
        <v>197</v>
      </c>
      <c r="E66" s="88" t="s">
        <v>191</v>
      </c>
      <c r="F66" s="38" t="s">
        <v>198</v>
      </c>
      <c r="G66" s="83" t="s">
        <v>203</v>
      </c>
      <c r="H66" s="84" t="s">
        <v>21</v>
      </c>
      <c r="I66" s="85" t="str">
        <f aca="false">A66</f>
        <v>24</v>
      </c>
      <c r="J66" s="42" t="n">
        <v>0.1</v>
      </c>
      <c r="K66" s="68" t="n">
        <f aca="false">6500/2</f>
        <v>3250</v>
      </c>
      <c r="L66" s="44" t="n">
        <f aca="false">J66*K66</f>
        <v>325</v>
      </c>
      <c r="M66" s="68" t="n">
        <v>1029.26</v>
      </c>
      <c r="N66" s="45" t="n">
        <f aca="false">K66-L66-M66</f>
        <v>1895.74</v>
      </c>
      <c r="O66" s="86"/>
      <c r="AMJ66" s="0"/>
    </row>
    <row r="67" s="32" customFormat="true" ht="39.75" hidden="false" customHeight="true" outlineLevel="0" collapsed="false">
      <c r="A67" s="33" t="s">
        <v>204</v>
      </c>
      <c r="B67" s="66" t="n">
        <v>42145</v>
      </c>
      <c r="C67" s="35" t="s">
        <v>161</v>
      </c>
      <c r="D67" s="50" t="s">
        <v>197</v>
      </c>
      <c r="E67" s="88" t="s">
        <v>191</v>
      </c>
      <c r="F67" s="38" t="s">
        <v>198</v>
      </c>
      <c r="G67" s="83" t="s">
        <v>205</v>
      </c>
      <c r="H67" s="84" t="s">
        <v>21</v>
      </c>
      <c r="I67" s="85" t="str">
        <f aca="false">A67</f>
        <v>25</v>
      </c>
      <c r="J67" s="42" t="n">
        <v>0.1</v>
      </c>
      <c r="K67" s="68" t="n">
        <f aca="false">6500/2</f>
        <v>3250</v>
      </c>
      <c r="L67" s="44" t="n">
        <f aca="false">J67*K67</f>
        <v>325</v>
      </c>
      <c r="M67" s="68" t="n">
        <v>1029.26</v>
      </c>
      <c r="N67" s="45" t="n">
        <f aca="false">K67-L67-M67</f>
        <v>1895.74</v>
      </c>
      <c r="O67" s="86"/>
      <c r="AMJ67" s="0"/>
    </row>
    <row r="68" s="32" customFormat="true" ht="41.25" hidden="false" customHeight="true" outlineLevel="0" collapsed="false">
      <c r="A68" s="82" t="s">
        <v>206</v>
      </c>
      <c r="B68" s="66" t="n">
        <v>43623</v>
      </c>
      <c r="C68" s="35" t="s">
        <v>161</v>
      </c>
      <c r="D68" s="50" t="s">
        <v>207</v>
      </c>
      <c r="E68" s="67" t="s">
        <v>208</v>
      </c>
      <c r="F68" s="51" t="s">
        <v>209</v>
      </c>
      <c r="G68" s="83" t="s">
        <v>210</v>
      </c>
      <c r="H68" s="84" t="s">
        <v>21</v>
      </c>
      <c r="I68" s="85" t="str">
        <f aca="false">A68</f>
        <v>26</v>
      </c>
      <c r="J68" s="42" t="n">
        <v>0.1</v>
      </c>
      <c r="K68" s="68" t="n">
        <f aca="false">7391.3/2</f>
        <v>3695.65</v>
      </c>
      <c r="L68" s="44" t="n">
        <f aca="false">J68*K68</f>
        <v>369.565</v>
      </c>
      <c r="M68" s="68" t="n">
        <v>769.47</v>
      </c>
      <c r="N68" s="45" t="n">
        <f aca="false">K68-L68-M68</f>
        <v>2556.615</v>
      </c>
      <c r="O68" s="86"/>
      <c r="AMJ68" s="0"/>
    </row>
    <row r="69" s="32" customFormat="true" ht="40.5" hidden="false" customHeight="true" outlineLevel="0" collapsed="false">
      <c r="A69" s="33" t="s">
        <v>211</v>
      </c>
      <c r="B69" s="66" t="n">
        <v>43624</v>
      </c>
      <c r="C69" s="35" t="s">
        <v>161</v>
      </c>
      <c r="D69" s="50" t="s">
        <v>207</v>
      </c>
      <c r="E69" s="67" t="s">
        <v>208</v>
      </c>
      <c r="F69" s="51" t="s">
        <v>209</v>
      </c>
      <c r="G69" s="83" t="s">
        <v>212</v>
      </c>
      <c r="H69" s="40" t="s">
        <v>93</v>
      </c>
      <c r="I69" s="41" t="s">
        <v>94</v>
      </c>
      <c r="J69" s="42" t="n">
        <v>0.1</v>
      </c>
      <c r="K69" s="68" t="n">
        <f aca="false">7391.3/2</f>
        <v>3695.65</v>
      </c>
      <c r="L69" s="44" t="n">
        <f aca="false">J69*K69</f>
        <v>369.565</v>
      </c>
      <c r="M69" s="68" t="n">
        <v>769.47</v>
      </c>
      <c r="N69" s="45" t="n">
        <f aca="false">K69-L69-M69</f>
        <v>2556.615</v>
      </c>
      <c r="O69" s="46"/>
      <c r="AMJ69" s="0"/>
    </row>
    <row r="70" s="32" customFormat="true" ht="54" hidden="false" customHeight="true" outlineLevel="0" collapsed="false">
      <c r="A70" s="82" t="s">
        <v>213</v>
      </c>
      <c r="B70" s="66" t="n">
        <v>43625</v>
      </c>
      <c r="C70" s="35" t="s">
        <v>161</v>
      </c>
      <c r="D70" s="50" t="s">
        <v>207</v>
      </c>
      <c r="E70" s="67" t="s">
        <v>208</v>
      </c>
      <c r="F70" s="51" t="s">
        <v>209</v>
      </c>
      <c r="G70" s="83" t="s">
        <v>214</v>
      </c>
      <c r="H70" s="40" t="s">
        <v>93</v>
      </c>
      <c r="I70" s="41" t="s">
        <v>94</v>
      </c>
      <c r="J70" s="42" t="n">
        <v>0.1</v>
      </c>
      <c r="K70" s="68" t="n">
        <f aca="false">7391.3/2</f>
        <v>3695.65</v>
      </c>
      <c r="L70" s="44" t="n">
        <f aca="false">J70*K70</f>
        <v>369.565</v>
      </c>
      <c r="M70" s="68" t="n">
        <v>769.47</v>
      </c>
      <c r="N70" s="45" t="n">
        <f aca="false">K70-L70-M70</f>
        <v>2556.615</v>
      </c>
      <c r="O70" s="46"/>
      <c r="AMJ70" s="0"/>
    </row>
    <row r="71" s="32" customFormat="true" ht="54" hidden="false" customHeight="true" outlineLevel="0" collapsed="false">
      <c r="A71" s="33" t="s">
        <v>215</v>
      </c>
      <c r="B71" s="66" t="n">
        <v>43625</v>
      </c>
      <c r="C71" s="35" t="s">
        <v>161</v>
      </c>
      <c r="D71" s="50" t="s">
        <v>207</v>
      </c>
      <c r="E71" s="67" t="s">
        <v>208</v>
      </c>
      <c r="F71" s="51" t="s">
        <v>209</v>
      </c>
      <c r="G71" s="83" t="s">
        <v>216</v>
      </c>
      <c r="H71" s="40" t="s">
        <v>93</v>
      </c>
      <c r="I71" s="41" t="s">
        <v>94</v>
      </c>
      <c r="J71" s="42" t="n">
        <v>0.1</v>
      </c>
      <c r="K71" s="68" t="n">
        <f aca="false">7391.3/2</f>
        <v>3695.65</v>
      </c>
      <c r="L71" s="44" t="n">
        <f aca="false">J71*K71</f>
        <v>369.565</v>
      </c>
      <c r="M71" s="68" t="n">
        <v>769.47</v>
      </c>
      <c r="N71" s="45" t="n">
        <f aca="false">K71-L71-M71</f>
        <v>2556.615</v>
      </c>
      <c r="O71" s="46"/>
      <c r="AMJ71" s="0"/>
    </row>
    <row r="72" s="32" customFormat="true" ht="54" hidden="false" customHeight="true" outlineLevel="0" collapsed="false">
      <c r="A72" s="82" t="s">
        <v>217</v>
      </c>
      <c r="B72" s="66" t="n">
        <v>43625</v>
      </c>
      <c r="C72" s="35" t="s">
        <v>161</v>
      </c>
      <c r="D72" s="50" t="s">
        <v>207</v>
      </c>
      <c r="E72" s="67" t="s">
        <v>208</v>
      </c>
      <c r="F72" s="51" t="s">
        <v>209</v>
      </c>
      <c r="G72" s="83" t="s">
        <v>218</v>
      </c>
      <c r="H72" s="40" t="s">
        <v>21</v>
      </c>
      <c r="I72" s="41" t="s">
        <v>21</v>
      </c>
      <c r="J72" s="42" t="n">
        <v>0.1</v>
      </c>
      <c r="K72" s="68" t="n">
        <f aca="false">7391.3/2</f>
        <v>3695.65</v>
      </c>
      <c r="L72" s="44" t="n">
        <f aca="false">J72*K72</f>
        <v>369.565</v>
      </c>
      <c r="M72" s="68" t="n">
        <v>769.47</v>
      </c>
      <c r="N72" s="45" t="n">
        <f aca="false">K72-L72-M72</f>
        <v>2556.615</v>
      </c>
      <c r="O72" s="46"/>
      <c r="AMJ72" s="0"/>
    </row>
    <row r="73" s="32" customFormat="true" ht="41.25" hidden="false" customHeight="true" outlineLevel="0" collapsed="false">
      <c r="A73" s="33" t="s">
        <v>219</v>
      </c>
      <c r="B73" s="34" t="n">
        <v>42145</v>
      </c>
      <c r="C73" s="35" t="s">
        <v>161</v>
      </c>
      <c r="D73" s="36" t="s">
        <v>42</v>
      </c>
      <c r="E73" s="37" t="s">
        <v>26</v>
      </c>
      <c r="F73" s="38" t="s">
        <v>43</v>
      </c>
      <c r="G73" s="83" t="s">
        <v>220</v>
      </c>
      <c r="H73" s="40" t="s">
        <v>21</v>
      </c>
      <c r="I73" s="41" t="s">
        <v>21</v>
      </c>
      <c r="J73" s="42" t="n">
        <v>0.1</v>
      </c>
      <c r="K73" s="65" t="n">
        <v>3478.26</v>
      </c>
      <c r="L73" s="44" t="n">
        <f aca="false">J73*K73</f>
        <v>347.826</v>
      </c>
      <c r="M73" s="65" t="n">
        <v>1946.24</v>
      </c>
      <c r="N73" s="45" t="n">
        <f aca="false">K73-L73-M73</f>
        <v>1184.194</v>
      </c>
      <c r="O73" s="46"/>
      <c r="AMJ73" s="0"/>
    </row>
    <row r="74" s="32" customFormat="true" ht="36" hidden="false" customHeight="true" outlineLevel="0" collapsed="false">
      <c r="A74" s="82" t="s">
        <v>221</v>
      </c>
      <c r="B74" s="34" t="n">
        <v>42511</v>
      </c>
      <c r="C74" s="35" t="s">
        <v>161</v>
      </c>
      <c r="D74" s="36" t="s">
        <v>222</v>
      </c>
      <c r="E74" s="37" t="s">
        <v>26</v>
      </c>
      <c r="F74" s="38" t="s">
        <v>223</v>
      </c>
      <c r="G74" s="83" t="s">
        <v>224</v>
      </c>
      <c r="H74" s="40" t="s">
        <v>21</v>
      </c>
      <c r="I74" s="41" t="s">
        <v>21</v>
      </c>
      <c r="J74" s="42" t="n">
        <v>0.1</v>
      </c>
      <c r="K74" s="65" t="n">
        <v>3652.17</v>
      </c>
      <c r="L74" s="44" t="n">
        <f aca="false">J74*K74</f>
        <v>365.217</v>
      </c>
      <c r="M74" s="65" t="n">
        <v>1872.64</v>
      </c>
      <c r="N74" s="45" t="n">
        <f aca="false">K74-L74-M74</f>
        <v>1414.313</v>
      </c>
      <c r="O74" s="46"/>
      <c r="AMJ74" s="0"/>
    </row>
    <row r="75" s="32" customFormat="true" ht="31.5" hidden="false" customHeight="true" outlineLevel="0" collapsed="false">
      <c r="A75" s="33" t="s">
        <v>225</v>
      </c>
      <c r="B75" s="34" t="n">
        <v>42340</v>
      </c>
      <c r="C75" s="35" t="s">
        <v>161</v>
      </c>
      <c r="D75" s="36" t="s">
        <v>42</v>
      </c>
      <c r="E75" s="37" t="s">
        <v>26</v>
      </c>
      <c r="F75" s="38" t="s">
        <v>43</v>
      </c>
      <c r="G75" s="83" t="s">
        <v>226</v>
      </c>
      <c r="H75" s="40" t="s">
        <v>21</v>
      </c>
      <c r="I75" s="41" t="s">
        <v>21</v>
      </c>
      <c r="J75" s="42" t="n">
        <v>0.1</v>
      </c>
      <c r="K75" s="65" t="n">
        <v>3478.26</v>
      </c>
      <c r="L75" s="44" t="n">
        <f aca="false">J75*K75</f>
        <v>347.826</v>
      </c>
      <c r="M75" s="65" t="n">
        <v>1946.24</v>
      </c>
      <c r="N75" s="45" t="n">
        <f aca="false">K75-L75-M75</f>
        <v>1184.194</v>
      </c>
      <c r="O75" s="46"/>
      <c r="AMJ75" s="0"/>
    </row>
    <row r="76" s="32" customFormat="true" ht="36" hidden="false" customHeight="true" outlineLevel="0" collapsed="false">
      <c r="A76" s="82" t="s">
        <v>227</v>
      </c>
      <c r="B76" s="34" t="n">
        <v>42511</v>
      </c>
      <c r="C76" s="35" t="s">
        <v>161</v>
      </c>
      <c r="D76" s="36" t="s">
        <v>222</v>
      </c>
      <c r="E76" s="37" t="s">
        <v>26</v>
      </c>
      <c r="F76" s="38" t="s">
        <v>223</v>
      </c>
      <c r="G76" s="83" t="s">
        <v>228</v>
      </c>
      <c r="H76" s="40" t="s">
        <v>34</v>
      </c>
      <c r="I76" s="41" t="s">
        <v>35</v>
      </c>
      <c r="J76" s="42" t="n">
        <v>0.1</v>
      </c>
      <c r="K76" s="65" t="n">
        <v>3652.17</v>
      </c>
      <c r="L76" s="44" t="n">
        <f aca="false">J76*K76</f>
        <v>365.217</v>
      </c>
      <c r="M76" s="65" t="n">
        <v>1872.64</v>
      </c>
      <c r="N76" s="45" t="n">
        <f aca="false">K76-L76-M76</f>
        <v>1414.313</v>
      </c>
      <c r="O76" s="46"/>
      <c r="AMJ76" s="0"/>
    </row>
    <row r="77" s="32" customFormat="true" ht="36" hidden="false" customHeight="true" outlineLevel="0" collapsed="false">
      <c r="A77" s="33" t="s">
        <v>229</v>
      </c>
      <c r="B77" s="34" t="n">
        <v>42511</v>
      </c>
      <c r="C77" s="35" t="s">
        <v>161</v>
      </c>
      <c r="D77" s="36" t="s">
        <v>222</v>
      </c>
      <c r="E77" s="37" t="s">
        <v>26</v>
      </c>
      <c r="F77" s="38" t="s">
        <v>223</v>
      </c>
      <c r="G77" s="83" t="s">
        <v>230</v>
      </c>
      <c r="H77" s="40" t="s">
        <v>34</v>
      </c>
      <c r="I77" s="41" t="s">
        <v>35</v>
      </c>
      <c r="J77" s="42" t="n">
        <v>0.1</v>
      </c>
      <c r="K77" s="65" t="n">
        <v>3652.17</v>
      </c>
      <c r="L77" s="44" t="n">
        <f aca="false">J77*K77</f>
        <v>365.217</v>
      </c>
      <c r="M77" s="65" t="n">
        <v>1872.64</v>
      </c>
      <c r="N77" s="45" t="n">
        <f aca="false">K77-L77-M77</f>
        <v>1414.313</v>
      </c>
      <c r="O77" s="46"/>
      <c r="AMJ77" s="0"/>
    </row>
    <row r="78" s="32" customFormat="true" ht="40.5" hidden="false" customHeight="true" outlineLevel="0" collapsed="false">
      <c r="A78" s="82" t="s">
        <v>231</v>
      </c>
      <c r="B78" s="34" t="n">
        <v>43889</v>
      </c>
      <c r="C78" s="35" t="s">
        <v>232</v>
      </c>
      <c r="D78" s="89" t="s">
        <v>233</v>
      </c>
      <c r="E78" s="90" t="s">
        <v>122</v>
      </c>
      <c r="F78" s="38" t="s">
        <v>234</v>
      </c>
      <c r="G78" s="83" t="s">
        <v>235</v>
      </c>
      <c r="H78" s="40" t="s">
        <v>34</v>
      </c>
      <c r="I78" s="41" t="s">
        <v>35</v>
      </c>
      <c r="J78" s="42" t="n">
        <v>0.1</v>
      </c>
      <c r="K78" s="65" t="n">
        <v>2500</v>
      </c>
      <c r="L78" s="44" t="n">
        <f aca="false">J78*K78</f>
        <v>250</v>
      </c>
      <c r="M78" s="65" t="n">
        <v>339.042</v>
      </c>
      <c r="N78" s="45" t="n">
        <f aca="false">K78-L78-M78</f>
        <v>1910.958</v>
      </c>
      <c r="O78" s="46"/>
      <c r="AMJ78" s="0"/>
    </row>
    <row r="79" s="32" customFormat="true" ht="40.5" hidden="false" customHeight="true" outlineLevel="0" collapsed="false">
      <c r="A79" s="33" t="s">
        <v>236</v>
      </c>
      <c r="B79" s="34" t="n">
        <v>43889</v>
      </c>
      <c r="C79" s="35" t="s">
        <v>232</v>
      </c>
      <c r="D79" s="89" t="s">
        <v>233</v>
      </c>
      <c r="E79" s="90" t="s">
        <v>122</v>
      </c>
      <c r="F79" s="38" t="s">
        <v>234</v>
      </c>
      <c r="G79" s="83" t="s">
        <v>237</v>
      </c>
      <c r="H79" s="40" t="s">
        <v>34</v>
      </c>
      <c r="I79" s="41" t="s">
        <v>35</v>
      </c>
      <c r="J79" s="42" t="n">
        <v>0.1</v>
      </c>
      <c r="K79" s="65" t="n">
        <v>2500</v>
      </c>
      <c r="L79" s="44" t="n">
        <f aca="false">J79*K79</f>
        <v>250</v>
      </c>
      <c r="M79" s="65" t="n">
        <v>339.042</v>
      </c>
      <c r="N79" s="45" t="n">
        <f aca="false">K79-L79-M79</f>
        <v>1910.958</v>
      </c>
      <c r="O79" s="46"/>
      <c r="AMJ79" s="0"/>
    </row>
    <row r="80" s="32" customFormat="true" ht="40.5" hidden="false" customHeight="true" outlineLevel="0" collapsed="false">
      <c r="A80" s="82" t="s">
        <v>238</v>
      </c>
      <c r="B80" s="34" t="n">
        <v>43889</v>
      </c>
      <c r="C80" s="35" t="s">
        <v>232</v>
      </c>
      <c r="D80" s="89" t="s">
        <v>233</v>
      </c>
      <c r="E80" s="90" t="s">
        <v>122</v>
      </c>
      <c r="F80" s="38" t="s">
        <v>234</v>
      </c>
      <c r="G80" s="83" t="s">
        <v>239</v>
      </c>
      <c r="H80" s="40" t="s">
        <v>34</v>
      </c>
      <c r="I80" s="41" t="s">
        <v>35</v>
      </c>
      <c r="J80" s="42" t="n">
        <v>0.1</v>
      </c>
      <c r="K80" s="65" t="n">
        <v>2500</v>
      </c>
      <c r="L80" s="44" t="n">
        <f aca="false">J80*K80</f>
        <v>250</v>
      </c>
      <c r="M80" s="65" t="n">
        <v>339.042</v>
      </c>
      <c r="N80" s="45" t="n">
        <f aca="false">K80-L80-M80</f>
        <v>1910.958</v>
      </c>
      <c r="O80" s="46"/>
      <c r="AMJ80" s="0"/>
    </row>
    <row r="81" s="32" customFormat="true" ht="40.5" hidden="false" customHeight="true" outlineLevel="0" collapsed="false">
      <c r="A81" s="33" t="s">
        <v>240</v>
      </c>
      <c r="B81" s="34" t="n">
        <v>43889</v>
      </c>
      <c r="C81" s="35" t="s">
        <v>232</v>
      </c>
      <c r="D81" s="89" t="s">
        <v>233</v>
      </c>
      <c r="E81" s="90" t="s">
        <v>122</v>
      </c>
      <c r="F81" s="38" t="s">
        <v>234</v>
      </c>
      <c r="G81" s="83" t="s">
        <v>241</v>
      </c>
      <c r="H81" s="40" t="s">
        <v>34</v>
      </c>
      <c r="I81" s="41" t="s">
        <v>35</v>
      </c>
      <c r="J81" s="42" t="n">
        <v>0.1</v>
      </c>
      <c r="K81" s="65" t="n">
        <v>2500</v>
      </c>
      <c r="L81" s="44" t="n">
        <f aca="false">J81*K81</f>
        <v>250</v>
      </c>
      <c r="M81" s="65" t="n">
        <v>339.042</v>
      </c>
      <c r="N81" s="45" t="n">
        <f aca="false">K81-L81-M81</f>
        <v>1910.958</v>
      </c>
      <c r="O81" s="46"/>
      <c r="AMJ81" s="0"/>
    </row>
    <row r="82" s="32" customFormat="true" ht="60.75" hidden="false" customHeight="true" outlineLevel="0" collapsed="false">
      <c r="A82" s="82" t="s">
        <v>242</v>
      </c>
      <c r="B82" s="34" t="n">
        <v>43889</v>
      </c>
      <c r="C82" s="35" t="s">
        <v>232</v>
      </c>
      <c r="D82" s="89" t="s">
        <v>233</v>
      </c>
      <c r="E82" s="90" t="s">
        <v>122</v>
      </c>
      <c r="F82" s="38" t="s">
        <v>234</v>
      </c>
      <c r="G82" s="83" t="s">
        <v>243</v>
      </c>
      <c r="H82" s="40" t="s">
        <v>56</v>
      </c>
      <c r="I82" s="41" t="s">
        <v>82</v>
      </c>
      <c r="J82" s="42" t="n">
        <v>0.1</v>
      </c>
      <c r="K82" s="65" t="n">
        <v>2500</v>
      </c>
      <c r="L82" s="44" t="n">
        <f aca="false">J82*K82</f>
        <v>250</v>
      </c>
      <c r="M82" s="65" t="n">
        <v>339.042</v>
      </c>
      <c r="N82" s="45" t="n">
        <f aca="false">K82-L82-M82</f>
        <v>1910.958</v>
      </c>
      <c r="O82" s="46"/>
      <c r="AMJ82" s="0"/>
    </row>
    <row r="83" s="32" customFormat="true" ht="34.3" hidden="false" customHeight="false" outlineLevel="0" collapsed="false">
      <c r="A83" s="33" t="s">
        <v>244</v>
      </c>
      <c r="B83" s="57" t="n">
        <v>44188</v>
      </c>
      <c r="C83" s="58" t="s">
        <v>245</v>
      </c>
      <c r="D83" s="59" t="s">
        <v>142</v>
      </c>
      <c r="E83" s="60" t="s">
        <v>132</v>
      </c>
      <c r="F83" s="61" t="s">
        <v>143</v>
      </c>
      <c r="G83" s="83" t="s">
        <v>246</v>
      </c>
      <c r="H83" s="61" t="s">
        <v>56</v>
      </c>
      <c r="I83" s="62" t="s">
        <v>82</v>
      </c>
      <c r="J83" s="42" t="n">
        <v>0.1</v>
      </c>
      <c r="K83" s="63" t="n">
        <v>6304.35</v>
      </c>
      <c r="L83" s="44" t="n">
        <f aca="false">J83*K83</f>
        <v>630.435</v>
      </c>
      <c r="M83" s="63" t="n">
        <v>338.54</v>
      </c>
      <c r="N83" s="45" t="n">
        <f aca="false">K83-L83-M83</f>
        <v>5335.375</v>
      </c>
      <c r="O83" s="64"/>
      <c r="AMJ83" s="0"/>
    </row>
    <row r="84" s="32" customFormat="true" ht="34.3" hidden="false" customHeight="false" outlineLevel="0" collapsed="false">
      <c r="A84" s="82" t="s">
        <v>247</v>
      </c>
      <c r="B84" s="57" t="n">
        <v>44188</v>
      </c>
      <c r="C84" s="58" t="s">
        <v>245</v>
      </c>
      <c r="D84" s="59" t="s">
        <v>142</v>
      </c>
      <c r="E84" s="60" t="s">
        <v>132</v>
      </c>
      <c r="F84" s="61" t="s">
        <v>143</v>
      </c>
      <c r="G84" s="83" t="s">
        <v>248</v>
      </c>
      <c r="H84" s="61" t="s">
        <v>56</v>
      </c>
      <c r="I84" s="62" t="s">
        <v>82</v>
      </c>
      <c r="J84" s="42" t="n">
        <v>0.1</v>
      </c>
      <c r="K84" s="63" t="n">
        <v>6304.35</v>
      </c>
      <c r="L84" s="44" t="n">
        <f aca="false">J84*K84</f>
        <v>630.435</v>
      </c>
      <c r="M84" s="63" t="n">
        <v>338.54</v>
      </c>
      <c r="N84" s="45" t="n">
        <f aca="false">K84-L84-M84</f>
        <v>5335.375</v>
      </c>
      <c r="O84" s="64"/>
      <c r="AMJ84" s="0"/>
    </row>
    <row r="85" s="32" customFormat="true" ht="34.3" hidden="false" customHeight="false" outlineLevel="0" collapsed="false">
      <c r="A85" s="33" t="s">
        <v>249</v>
      </c>
      <c r="B85" s="57" t="n">
        <v>44201</v>
      </c>
      <c r="C85" s="58" t="s">
        <v>250</v>
      </c>
      <c r="D85" s="59" t="s">
        <v>251</v>
      </c>
      <c r="E85" s="60" t="s">
        <v>132</v>
      </c>
      <c r="F85" s="61" t="s">
        <v>252</v>
      </c>
      <c r="G85" s="83" t="s">
        <v>253</v>
      </c>
      <c r="H85" s="61" t="s">
        <v>254</v>
      </c>
      <c r="I85" s="62" t="s">
        <v>35</v>
      </c>
      <c r="J85" s="42" t="n">
        <v>0.1</v>
      </c>
      <c r="K85" s="63" t="n">
        <v>6304.35</v>
      </c>
      <c r="L85" s="44" t="n">
        <f aca="false">J85*K85</f>
        <v>630.435</v>
      </c>
      <c r="M85" s="63" t="n">
        <v>316.08</v>
      </c>
      <c r="N85" s="45" t="n">
        <f aca="false">K85-L85-M85</f>
        <v>5357.835</v>
      </c>
      <c r="O85" s="64"/>
      <c r="AMJ85" s="0"/>
    </row>
    <row r="86" s="32" customFormat="true" ht="34.3" hidden="false" customHeight="false" outlineLevel="0" collapsed="false">
      <c r="A86" s="82" t="s">
        <v>255</v>
      </c>
      <c r="B86" s="57" t="n">
        <v>44201</v>
      </c>
      <c r="C86" s="58" t="s">
        <v>250</v>
      </c>
      <c r="D86" s="59" t="s">
        <v>251</v>
      </c>
      <c r="E86" s="60" t="s">
        <v>132</v>
      </c>
      <c r="F86" s="61" t="s">
        <v>252</v>
      </c>
      <c r="G86" s="83" t="s">
        <v>256</v>
      </c>
      <c r="H86" s="61" t="s">
        <v>254</v>
      </c>
      <c r="I86" s="62" t="s">
        <v>35</v>
      </c>
      <c r="J86" s="42" t="n">
        <v>0.1</v>
      </c>
      <c r="K86" s="63" t="n">
        <v>6304.35</v>
      </c>
      <c r="L86" s="44" t="n">
        <f aca="false">J86*K86</f>
        <v>630.435</v>
      </c>
      <c r="M86" s="63" t="n">
        <v>316.08</v>
      </c>
      <c r="N86" s="45" t="n">
        <f aca="false">K86-L86-M86</f>
        <v>5357.835</v>
      </c>
      <c r="O86" s="64"/>
      <c r="AMJ86" s="0"/>
    </row>
    <row r="87" s="32" customFormat="true" ht="34.3" hidden="false" customHeight="false" outlineLevel="0" collapsed="false">
      <c r="A87" s="33" t="s">
        <v>257</v>
      </c>
      <c r="B87" s="57" t="n">
        <v>44201</v>
      </c>
      <c r="C87" s="58" t="s">
        <v>250</v>
      </c>
      <c r="D87" s="59" t="s">
        <v>251</v>
      </c>
      <c r="E87" s="60" t="s">
        <v>132</v>
      </c>
      <c r="F87" s="61" t="s">
        <v>252</v>
      </c>
      <c r="G87" s="83" t="s">
        <v>258</v>
      </c>
      <c r="H87" s="61" t="s">
        <v>93</v>
      </c>
      <c r="I87" s="62" t="s">
        <v>94</v>
      </c>
      <c r="J87" s="42" t="n">
        <v>0.1</v>
      </c>
      <c r="K87" s="63" t="n">
        <v>6304.35</v>
      </c>
      <c r="L87" s="44" t="n">
        <f aca="false">J87*K87</f>
        <v>630.435</v>
      </c>
      <c r="M87" s="63" t="n">
        <v>316.08</v>
      </c>
      <c r="N87" s="45" t="n">
        <f aca="false">K87-L87-M87</f>
        <v>5357.835</v>
      </c>
      <c r="O87" s="64"/>
      <c r="AMJ87" s="0"/>
    </row>
    <row r="88" s="32" customFormat="true" ht="34.3" hidden="false" customHeight="false" outlineLevel="0" collapsed="false">
      <c r="A88" s="82" t="s">
        <v>259</v>
      </c>
      <c r="B88" s="57" t="n">
        <v>44201</v>
      </c>
      <c r="C88" s="58" t="s">
        <v>250</v>
      </c>
      <c r="D88" s="59" t="s">
        <v>251</v>
      </c>
      <c r="E88" s="60" t="s">
        <v>132</v>
      </c>
      <c r="F88" s="61" t="s">
        <v>252</v>
      </c>
      <c r="G88" s="83" t="s">
        <v>260</v>
      </c>
      <c r="H88" s="61" t="s">
        <v>93</v>
      </c>
      <c r="I88" s="62" t="s">
        <v>94</v>
      </c>
      <c r="J88" s="42" t="n">
        <v>0.1</v>
      </c>
      <c r="K88" s="63" t="n">
        <v>6304.35</v>
      </c>
      <c r="L88" s="44" t="n">
        <f aca="false">J88*K88</f>
        <v>630.435</v>
      </c>
      <c r="M88" s="63" t="n">
        <v>316.08</v>
      </c>
      <c r="N88" s="45" t="n">
        <f aca="false">K88-L88-M88</f>
        <v>5357.835</v>
      </c>
      <c r="O88" s="64"/>
      <c r="AMJ88" s="0"/>
    </row>
    <row r="89" s="32" customFormat="true" ht="34.3" hidden="false" customHeight="false" outlineLevel="0" collapsed="false">
      <c r="A89" s="33" t="s">
        <v>261</v>
      </c>
      <c r="B89" s="57" t="n">
        <v>44201</v>
      </c>
      <c r="C89" s="58" t="s">
        <v>250</v>
      </c>
      <c r="D89" s="59" t="s">
        <v>251</v>
      </c>
      <c r="E89" s="60" t="s">
        <v>132</v>
      </c>
      <c r="F89" s="61" t="s">
        <v>252</v>
      </c>
      <c r="G89" s="83" t="s">
        <v>262</v>
      </c>
      <c r="H89" s="61" t="s">
        <v>93</v>
      </c>
      <c r="I89" s="62" t="s">
        <v>94</v>
      </c>
      <c r="J89" s="42" t="n">
        <v>0.1</v>
      </c>
      <c r="K89" s="63" t="n">
        <v>6304.35</v>
      </c>
      <c r="L89" s="44" t="n">
        <f aca="false">J89*K89</f>
        <v>630.435</v>
      </c>
      <c r="M89" s="63" t="n">
        <v>316.08</v>
      </c>
      <c r="N89" s="45" t="n">
        <f aca="false">K89-L89-M89</f>
        <v>5357.835</v>
      </c>
      <c r="O89" s="64"/>
      <c r="AMJ89" s="0"/>
    </row>
    <row r="90" s="32" customFormat="true" ht="34.3" hidden="false" customHeight="false" outlineLevel="0" collapsed="false">
      <c r="A90" s="82" t="s">
        <v>263</v>
      </c>
      <c r="B90" s="57" t="n">
        <v>44201</v>
      </c>
      <c r="C90" s="58" t="s">
        <v>250</v>
      </c>
      <c r="D90" s="59" t="s">
        <v>251</v>
      </c>
      <c r="E90" s="60" t="s">
        <v>132</v>
      </c>
      <c r="F90" s="61" t="s">
        <v>252</v>
      </c>
      <c r="G90" s="83" t="s">
        <v>264</v>
      </c>
      <c r="H90" s="61" t="s">
        <v>50</v>
      </c>
      <c r="I90" s="62" t="s">
        <v>51</v>
      </c>
      <c r="J90" s="42" t="n">
        <v>0.1</v>
      </c>
      <c r="K90" s="63" t="n">
        <v>6304.35</v>
      </c>
      <c r="L90" s="44" t="n">
        <f aca="false">J90*K90</f>
        <v>630.435</v>
      </c>
      <c r="M90" s="63" t="n">
        <v>316.08</v>
      </c>
      <c r="N90" s="45" t="n">
        <f aca="false">K90-L90-M90</f>
        <v>5357.835</v>
      </c>
      <c r="O90" s="64"/>
      <c r="AMJ90" s="0"/>
    </row>
    <row r="91" s="32" customFormat="true" ht="34.3" hidden="false" customHeight="false" outlineLevel="0" collapsed="false">
      <c r="A91" s="33" t="s">
        <v>265</v>
      </c>
      <c r="B91" s="57" t="n">
        <v>44188</v>
      </c>
      <c r="C91" s="58" t="s">
        <v>266</v>
      </c>
      <c r="D91" s="59" t="s">
        <v>142</v>
      </c>
      <c r="E91" s="35" t="s">
        <v>132</v>
      </c>
      <c r="F91" s="38" t="s">
        <v>143</v>
      </c>
      <c r="G91" s="83" t="s">
        <v>267</v>
      </c>
      <c r="H91" s="40" t="s">
        <v>50</v>
      </c>
      <c r="I91" s="41" t="s">
        <v>51</v>
      </c>
      <c r="J91" s="42" t="n">
        <v>0.1</v>
      </c>
      <c r="K91" s="63" t="n">
        <v>6739.13</v>
      </c>
      <c r="L91" s="44" t="n">
        <f aca="false">J91*K91</f>
        <v>673.913</v>
      </c>
      <c r="M91" s="63" t="n">
        <v>361.88</v>
      </c>
      <c r="N91" s="45" t="n">
        <f aca="false">K91-L91-M91</f>
        <v>5703.337</v>
      </c>
      <c r="O91" s="46"/>
      <c r="AMJ91" s="0"/>
    </row>
    <row r="92" s="32" customFormat="true" ht="34.3" hidden="false" customHeight="false" outlineLevel="0" collapsed="false">
      <c r="A92" s="82" t="s">
        <v>268</v>
      </c>
      <c r="B92" s="57" t="n">
        <v>44188</v>
      </c>
      <c r="C92" s="58" t="s">
        <v>266</v>
      </c>
      <c r="D92" s="59" t="s">
        <v>142</v>
      </c>
      <c r="E92" s="35" t="s">
        <v>132</v>
      </c>
      <c r="F92" s="38" t="s">
        <v>143</v>
      </c>
      <c r="G92" s="83" t="s">
        <v>269</v>
      </c>
      <c r="H92" s="40" t="s">
        <v>50</v>
      </c>
      <c r="I92" s="41" t="s">
        <v>51</v>
      </c>
      <c r="J92" s="42" t="n">
        <v>0.1</v>
      </c>
      <c r="K92" s="63" t="n">
        <v>6739.13</v>
      </c>
      <c r="L92" s="44" t="n">
        <f aca="false">J92*K92</f>
        <v>673.913</v>
      </c>
      <c r="M92" s="63" t="n">
        <v>361.88</v>
      </c>
      <c r="N92" s="45" t="n">
        <f aca="false">K92-L92-M92</f>
        <v>5703.337</v>
      </c>
      <c r="O92" s="46"/>
      <c r="AMJ92" s="0"/>
    </row>
    <row r="93" s="32" customFormat="true" ht="40.5" hidden="false" customHeight="true" outlineLevel="0" collapsed="false">
      <c r="A93" s="33" t="s">
        <v>270</v>
      </c>
      <c r="B93" s="57" t="n">
        <v>44188</v>
      </c>
      <c r="C93" s="58" t="s">
        <v>266</v>
      </c>
      <c r="D93" s="59" t="s">
        <v>142</v>
      </c>
      <c r="E93" s="35" t="s">
        <v>132</v>
      </c>
      <c r="F93" s="38" t="s">
        <v>143</v>
      </c>
      <c r="G93" s="83" t="s">
        <v>271</v>
      </c>
      <c r="H93" s="40" t="s">
        <v>50</v>
      </c>
      <c r="I93" s="41" t="s">
        <v>51</v>
      </c>
      <c r="J93" s="42" t="n">
        <v>0.1</v>
      </c>
      <c r="K93" s="63" t="n">
        <v>6739.13</v>
      </c>
      <c r="L93" s="44" t="n">
        <f aca="false">J93*K93</f>
        <v>673.913</v>
      </c>
      <c r="M93" s="63" t="n">
        <v>361.88</v>
      </c>
      <c r="N93" s="45" t="n">
        <f aca="false">K93-L93-M93</f>
        <v>5703.337</v>
      </c>
      <c r="O93" s="46"/>
      <c r="AMJ93" s="0"/>
    </row>
    <row r="94" s="32" customFormat="true" ht="32.25" hidden="false" customHeight="true" outlineLevel="0" collapsed="false">
      <c r="A94" s="82" t="s">
        <v>272</v>
      </c>
      <c r="B94" s="57" t="n">
        <v>44364</v>
      </c>
      <c r="C94" s="58" t="s">
        <v>161</v>
      </c>
      <c r="D94" s="59" t="s">
        <v>110</v>
      </c>
      <c r="E94" s="35" t="s">
        <v>111</v>
      </c>
      <c r="F94" s="38" t="s">
        <v>112</v>
      </c>
      <c r="G94" s="83" t="s">
        <v>273</v>
      </c>
      <c r="H94" s="40" t="s">
        <v>21</v>
      </c>
      <c r="I94" s="41" t="s">
        <v>21</v>
      </c>
      <c r="J94" s="42" t="n">
        <v>0.1</v>
      </c>
      <c r="K94" s="63" t="n">
        <v>7200</v>
      </c>
      <c r="L94" s="44" t="n">
        <f aca="false">J94*K94</f>
        <v>720</v>
      </c>
      <c r="M94" s="63" t="n">
        <v>39.45</v>
      </c>
      <c r="N94" s="45" t="n">
        <f aca="false">K94-L94-M94</f>
        <v>6440.55</v>
      </c>
      <c r="O94" s="46"/>
      <c r="AMJ94" s="0"/>
    </row>
    <row r="95" s="32" customFormat="true" ht="36" hidden="false" customHeight="true" outlineLevel="0" collapsed="false">
      <c r="A95" s="33" t="s">
        <v>274</v>
      </c>
      <c r="B95" s="57" t="n">
        <v>44244</v>
      </c>
      <c r="C95" s="58" t="s">
        <v>275</v>
      </c>
      <c r="D95" s="59" t="s">
        <v>276</v>
      </c>
      <c r="E95" s="35" t="s">
        <v>277</v>
      </c>
      <c r="F95" s="38" t="s">
        <v>133</v>
      </c>
      <c r="G95" s="83" t="s">
        <v>278</v>
      </c>
      <c r="H95" s="40" t="s">
        <v>21</v>
      </c>
      <c r="I95" s="41" t="s">
        <v>21</v>
      </c>
      <c r="J95" s="42" t="n">
        <v>0.1</v>
      </c>
      <c r="K95" s="63" t="n">
        <f aca="false">15652.17/2</f>
        <v>7826.085</v>
      </c>
      <c r="L95" s="44" t="n">
        <f aca="false">J95*K95</f>
        <v>782.6085</v>
      </c>
      <c r="M95" s="63" t="n">
        <v>300.18</v>
      </c>
      <c r="N95" s="45" t="n">
        <f aca="false">K95-L95-M95</f>
        <v>6743.2965</v>
      </c>
      <c r="O95" s="46"/>
      <c r="AMJ95" s="0"/>
    </row>
    <row r="96" s="32" customFormat="true" ht="41.25" hidden="false" customHeight="true" outlineLevel="0" collapsed="false">
      <c r="A96" s="82" t="s">
        <v>279</v>
      </c>
      <c r="B96" s="57" t="n">
        <v>44244</v>
      </c>
      <c r="C96" s="35" t="s">
        <v>275</v>
      </c>
      <c r="D96" s="36" t="s">
        <v>276</v>
      </c>
      <c r="E96" s="35" t="s">
        <v>277</v>
      </c>
      <c r="F96" s="38" t="s">
        <v>133</v>
      </c>
      <c r="G96" s="83" t="s">
        <v>280</v>
      </c>
      <c r="H96" s="40" t="s">
        <v>21</v>
      </c>
      <c r="I96" s="41" t="s">
        <v>21</v>
      </c>
      <c r="J96" s="42" t="n">
        <v>0.1</v>
      </c>
      <c r="K96" s="91" t="n">
        <f aca="false">15652.17/2</f>
        <v>7826.085</v>
      </c>
      <c r="L96" s="44" t="n">
        <f aca="false">J96*K96</f>
        <v>782.6085</v>
      </c>
      <c r="M96" s="63" t="n">
        <v>300.18</v>
      </c>
      <c r="N96" s="45" t="n">
        <f aca="false">K96-L96-M96</f>
        <v>6743.2965</v>
      </c>
      <c r="O96" s="46"/>
      <c r="AMJ96" s="0"/>
    </row>
    <row r="97" s="32" customFormat="true" ht="30" hidden="false" customHeight="true" outlineLevel="0" collapsed="false">
      <c r="A97" s="33" t="s">
        <v>15</v>
      </c>
      <c r="B97" s="34" t="n">
        <v>42068</v>
      </c>
      <c r="C97" s="35" t="s">
        <v>181</v>
      </c>
      <c r="D97" s="36" t="s">
        <v>25</v>
      </c>
      <c r="E97" s="37" t="s">
        <v>26</v>
      </c>
      <c r="F97" s="38" t="s">
        <v>27</v>
      </c>
      <c r="G97" s="39" t="s">
        <v>164</v>
      </c>
      <c r="H97" s="40" t="s">
        <v>21</v>
      </c>
      <c r="I97" s="41" t="s">
        <v>21</v>
      </c>
      <c r="J97" s="42" t="n">
        <v>0.1</v>
      </c>
      <c r="K97" s="43" t="n">
        <v>2173.91</v>
      </c>
      <c r="L97" s="44" t="n">
        <f aca="false">J97*K97</f>
        <v>217.391</v>
      </c>
      <c r="M97" s="43" t="n">
        <v>1378.211</v>
      </c>
      <c r="N97" s="45" t="n">
        <f aca="false">K97-L97-M97</f>
        <v>578.308</v>
      </c>
      <c r="O97" s="46"/>
      <c r="AMJ97" s="0"/>
    </row>
    <row r="98" s="32" customFormat="true" ht="30" hidden="false" customHeight="true" outlineLevel="0" collapsed="false">
      <c r="A98" s="33" t="s">
        <v>23</v>
      </c>
      <c r="B98" s="34" t="n">
        <v>42068</v>
      </c>
      <c r="C98" s="35" t="s">
        <v>181</v>
      </c>
      <c r="D98" s="36" t="s">
        <v>25</v>
      </c>
      <c r="E98" s="37" t="s">
        <v>26</v>
      </c>
      <c r="F98" s="38" t="s">
        <v>27</v>
      </c>
      <c r="G98" s="39" t="s">
        <v>164</v>
      </c>
      <c r="H98" s="40" t="s">
        <v>21</v>
      </c>
      <c r="I98" s="41" t="s">
        <v>21</v>
      </c>
      <c r="J98" s="42" t="n">
        <v>0.1</v>
      </c>
      <c r="K98" s="43" t="n">
        <v>2173.91</v>
      </c>
      <c r="L98" s="44" t="n">
        <f aca="false">J98*K98</f>
        <v>217.391</v>
      </c>
      <c r="M98" s="43" t="n">
        <v>1378.211</v>
      </c>
      <c r="N98" s="45" t="n">
        <f aca="false">K98-L98-M98</f>
        <v>578.308</v>
      </c>
      <c r="O98" s="46"/>
      <c r="AMJ98" s="0"/>
    </row>
    <row r="99" s="32" customFormat="true" ht="30.75" hidden="false" customHeight="true" outlineLevel="0" collapsed="false">
      <c r="A99" s="33" t="s">
        <v>29</v>
      </c>
      <c r="B99" s="34" t="n">
        <v>42613</v>
      </c>
      <c r="C99" s="35" t="s">
        <v>281</v>
      </c>
      <c r="D99" s="36" t="s">
        <v>31</v>
      </c>
      <c r="E99" s="37" t="s">
        <v>18</v>
      </c>
      <c r="F99" s="38" t="s">
        <v>32</v>
      </c>
      <c r="G99" s="39" t="s">
        <v>282</v>
      </c>
      <c r="H99" s="40" t="s">
        <v>21</v>
      </c>
      <c r="I99" s="41" t="s">
        <v>21</v>
      </c>
      <c r="J99" s="42" t="n">
        <v>0.1</v>
      </c>
      <c r="K99" s="43" t="n">
        <v>3254.35</v>
      </c>
      <c r="L99" s="44" t="n">
        <f aca="false">J99*K99</f>
        <v>325.435</v>
      </c>
      <c r="M99" s="43" t="n">
        <v>1577.82</v>
      </c>
      <c r="N99" s="45" t="n">
        <f aca="false">K99-L99-M99</f>
        <v>1351.095</v>
      </c>
      <c r="O99" s="46"/>
      <c r="AMJ99" s="0"/>
    </row>
    <row r="100" s="32" customFormat="true" ht="30.75" hidden="false" customHeight="true" outlineLevel="0" collapsed="false">
      <c r="A100" s="33" t="s">
        <v>36</v>
      </c>
      <c r="B100" s="34" t="n">
        <v>42613</v>
      </c>
      <c r="C100" s="35" t="s">
        <v>281</v>
      </c>
      <c r="D100" s="36" t="s">
        <v>31</v>
      </c>
      <c r="E100" s="37" t="s">
        <v>18</v>
      </c>
      <c r="F100" s="38" t="s">
        <v>32</v>
      </c>
      <c r="G100" s="39" t="s">
        <v>283</v>
      </c>
      <c r="H100" s="40" t="s">
        <v>21</v>
      </c>
      <c r="I100" s="41" t="s">
        <v>21</v>
      </c>
      <c r="J100" s="42" t="n">
        <v>0.1</v>
      </c>
      <c r="K100" s="43" t="n">
        <v>3254.35</v>
      </c>
      <c r="L100" s="44" t="n">
        <f aca="false">J100*K100</f>
        <v>325.435</v>
      </c>
      <c r="M100" s="43" t="n">
        <v>1577.82</v>
      </c>
      <c r="N100" s="45" t="n">
        <f aca="false">K100-L100-M100</f>
        <v>1351.095</v>
      </c>
      <c r="O100" s="46"/>
      <c r="AMJ100" s="0"/>
    </row>
    <row r="101" s="32" customFormat="true" ht="30" hidden="false" customHeight="true" outlineLevel="0" collapsed="false">
      <c r="A101" s="33" t="s">
        <v>125</v>
      </c>
      <c r="B101" s="34" t="n">
        <v>42613</v>
      </c>
      <c r="C101" s="35" t="s">
        <v>181</v>
      </c>
      <c r="D101" s="36" t="s">
        <v>31</v>
      </c>
      <c r="E101" s="37" t="s">
        <v>18</v>
      </c>
      <c r="F101" s="38" t="s">
        <v>32</v>
      </c>
      <c r="G101" s="83" t="s">
        <v>162</v>
      </c>
      <c r="H101" s="84" t="s">
        <v>21</v>
      </c>
      <c r="I101" s="85" t="str">
        <f aca="false">A101</f>
        <v>5</v>
      </c>
      <c r="J101" s="42" t="n">
        <v>0.1</v>
      </c>
      <c r="K101" s="43" t="n">
        <f aca="false">5000.32/2</f>
        <v>2500.16</v>
      </c>
      <c r="L101" s="44" t="n">
        <f aca="false">J101*K101</f>
        <v>250.016</v>
      </c>
      <c r="M101" s="43" t="n">
        <v>1212.161</v>
      </c>
      <c r="N101" s="45" t="n">
        <f aca="false">K101-L101-M101</f>
        <v>1037.983</v>
      </c>
      <c r="O101" s="86"/>
      <c r="AMJ101" s="0"/>
    </row>
    <row r="102" s="32" customFormat="true" ht="30" hidden="false" customHeight="true" outlineLevel="0" collapsed="false">
      <c r="A102" s="33" t="s">
        <v>129</v>
      </c>
      <c r="B102" s="34" t="n">
        <v>42978</v>
      </c>
      <c r="C102" s="35" t="s">
        <v>181</v>
      </c>
      <c r="D102" s="36" t="s">
        <v>31</v>
      </c>
      <c r="E102" s="37" t="s">
        <v>18</v>
      </c>
      <c r="F102" s="38" t="s">
        <v>32</v>
      </c>
      <c r="G102" s="83" t="s">
        <v>163</v>
      </c>
      <c r="H102" s="84" t="s">
        <v>21</v>
      </c>
      <c r="I102" s="85" t="str">
        <f aca="false">A102</f>
        <v>6</v>
      </c>
      <c r="J102" s="42" t="n">
        <v>0.1</v>
      </c>
      <c r="K102" s="43" t="n">
        <f aca="false">5000.32/2</f>
        <v>2500.16</v>
      </c>
      <c r="L102" s="44" t="n">
        <f aca="false">J102*K102</f>
        <v>250.016</v>
      </c>
      <c r="M102" s="43" t="n">
        <v>1212.161</v>
      </c>
      <c r="N102" s="45" t="n">
        <f aca="false">K102-L102-M102</f>
        <v>1037.983</v>
      </c>
      <c r="O102" s="86"/>
      <c r="AMJ102" s="0"/>
    </row>
    <row r="103" s="32" customFormat="true" ht="30.75" hidden="false" customHeight="true" outlineLevel="0" collapsed="false">
      <c r="A103" s="33" t="s">
        <v>135</v>
      </c>
      <c r="B103" s="34" t="n">
        <v>42665</v>
      </c>
      <c r="C103" s="35" t="s">
        <v>284</v>
      </c>
      <c r="D103" s="36" t="s">
        <v>38</v>
      </c>
      <c r="E103" s="37" t="s">
        <v>18</v>
      </c>
      <c r="F103" s="38" t="s">
        <v>39</v>
      </c>
      <c r="G103" s="39" t="s">
        <v>285</v>
      </c>
      <c r="H103" s="40" t="s">
        <v>21</v>
      </c>
      <c r="I103" s="41" t="s">
        <v>21</v>
      </c>
      <c r="J103" s="42" t="n">
        <v>0.1</v>
      </c>
      <c r="K103" s="43" t="n">
        <v>5000.32</v>
      </c>
      <c r="L103" s="44" t="n">
        <f aca="false">J103*K103</f>
        <v>500.032</v>
      </c>
      <c r="M103" s="43" t="n">
        <v>2353.172</v>
      </c>
      <c r="N103" s="45" t="n">
        <f aca="false">K103-L103-M103</f>
        <v>2147.116</v>
      </c>
      <c r="O103" s="46"/>
      <c r="AMJ103" s="0"/>
    </row>
    <row r="104" s="32" customFormat="true" ht="30.75" hidden="false" customHeight="true" outlineLevel="0" collapsed="false">
      <c r="A104" s="33" t="s">
        <v>138</v>
      </c>
      <c r="B104" s="34" t="n">
        <v>42665</v>
      </c>
      <c r="C104" s="35" t="s">
        <v>284</v>
      </c>
      <c r="D104" s="36" t="s">
        <v>38</v>
      </c>
      <c r="E104" s="37" t="s">
        <v>18</v>
      </c>
      <c r="F104" s="38" t="s">
        <v>39</v>
      </c>
      <c r="G104" s="39" t="s">
        <v>286</v>
      </c>
      <c r="H104" s="40" t="s">
        <v>21</v>
      </c>
      <c r="I104" s="41" t="s">
        <v>21</v>
      </c>
      <c r="J104" s="42" t="n">
        <v>0.1</v>
      </c>
      <c r="K104" s="43" t="n">
        <v>5000.32</v>
      </c>
      <c r="L104" s="44" t="n">
        <f aca="false">J104*K104</f>
        <v>500.032</v>
      </c>
      <c r="M104" s="43" t="n">
        <v>2353.172</v>
      </c>
      <c r="N104" s="45" t="n">
        <f aca="false">K104-L104-M104</f>
        <v>2147.116</v>
      </c>
      <c r="O104" s="46"/>
      <c r="AMJ104" s="0"/>
    </row>
    <row r="105" s="32" customFormat="true" ht="30.75" hidden="false" customHeight="true" outlineLevel="0" collapsed="false">
      <c r="A105" s="33" t="s">
        <v>140</v>
      </c>
      <c r="B105" s="34" t="n">
        <v>42665</v>
      </c>
      <c r="C105" s="35" t="s">
        <v>284</v>
      </c>
      <c r="D105" s="36" t="s">
        <v>38</v>
      </c>
      <c r="E105" s="37" t="s">
        <v>18</v>
      </c>
      <c r="F105" s="38" t="s">
        <v>39</v>
      </c>
      <c r="G105" s="39" t="s">
        <v>287</v>
      </c>
      <c r="H105" s="40" t="s">
        <v>21</v>
      </c>
      <c r="I105" s="41" t="s">
        <v>21</v>
      </c>
      <c r="J105" s="42" t="n">
        <v>0.1</v>
      </c>
      <c r="K105" s="43" t="n">
        <v>5000.32</v>
      </c>
      <c r="L105" s="44" t="n">
        <f aca="false">J105*K105</f>
        <v>500.032</v>
      </c>
      <c r="M105" s="43" t="n">
        <v>2353.172</v>
      </c>
      <c r="N105" s="45" t="n">
        <f aca="false">K105-L105-M105</f>
        <v>2147.116</v>
      </c>
      <c r="O105" s="46"/>
      <c r="AMJ105" s="0"/>
    </row>
    <row r="106" s="32" customFormat="true" ht="30.75" hidden="false" customHeight="true" outlineLevel="0" collapsed="false">
      <c r="A106" s="33" t="s">
        <v>145</v>
      </c>
      <c r="B106" s="34" t="n">
        <v>42665</v>
      </c>
      <c r="C106" s="35" t="s">
        <v>284</v>
      </c>
      <c r="D106" s="36" t="s">
        <v>38</v>
      </c>
      <c r="E106" s="37" t="s">
        <v>18</v>
      </c>
      <c r="F106" s="38" t="s">
        <v>39</v>
      </c>
      <c r="G106" s="39" t="s">
        <v>286</v>
      </c>
      <c r="H106" s="40" t="s">
        <v>21</v>
      </c>
      <c r="I106" s="41" t="s">
        <v>21</v>
      </c>
      <c r="J106" s="42" t="n">
        <v>0.1</v>
      </c>
      <c r="K106" s="43" t="n">
        <v>5000.32</v>
      </c>
      <c r="L106" s="44" t="n">
        <f aca="false">J106*K106</f>
        <v>500.032</v>
      </c>
      <c r="M106" s="43" t="n">
        <v>2353.172</v>
      </c>
      <c r="N106" s="45" t="n">
        <f aca="false">K106-L106-M106</f>
        <v>2147.116</v>
      </c>
      <c r="O106" s="46"/>
      <c r="AMJ106" s="0"/>
    </row>
    <row r="107" s="32" customFormat="true" ht="30.75" hidden="false" customHeight="true" outlineLevel="0" collapsed="false">
      <c r="A107" s="33" t="s">
        <v>147</v>
      </c>
      <c r="B107" s="34" t="n">
        <v>42665</v>
      </c>
      <c r="C107" s="35" t="s">
        <v>281</v>
      </c>
      <c r="D107" s="36" t="s">
        <v>38</v>
      </c>
      <c r="E107" s="37" t="s">
        <v>18</v>
      </c>
      <c r="F107" s="38" t="s">
        <v>39</v>
      </c>
      <c r="G107" s="39" t="s">
        <v>288</v>
      </c>
      <c r="H107" s="40" t="s">
        <v>21</v>
      </c>
      <c r="I107" s="41" t="s">
        <v>21</v>
      </c>
      <c r="J107" s="42" t="n">
        <v>0.1</v>
      </c>
      <c r="K107" s="43" t="n">
        <v>3254.36</v>
      </c>
      <c r="L107" s="44" t="n">
        <f aca="false">J107*K107</f>
        <v>325.436</v>
      </c>
      <c r="M107" s="43" t="n">
        <v>1531.52</v>
      </c>
      <c r="N107" s="45" t="n">
        <f aca="false">K107-L107-M107</f>
        <v>1397.404</v>
      </c>
      <c r="O107" s="46"/>
      <c r="AMJ107" s="0"/>
    </row>
    <row r="108" s="32" customFormat="true" ht="30.75" hidden="false" customHeight="true" outlineLevel="0" collapsed="false">
      <c r="A108" s="33" t="s">
        <v>153</v>
      </c>
      <c r="B108" s="34" t="n">
        <v>42665</v>
      </c>
      <c r="C108" s="35" t="s">
        <v>281</v>
      </c>
      <c r="D108" s="36" t="s">
        <v>38</v>
      </c>
      <c r="E108" s="37" t="s">
        <v>18</v>
      </c>
      <c r="F108" s="38" t="s">
        <v>39</v>
      </c>
      <c r="G108" s="39" t="s">
        <v>289</v>
      </c>
      <c r="H108" s="40" t="s">
        <v>21</v>
      </c>
      <c r="I108" s="41" t="s">
        <v>21</v>
      </c>
      <c r="J108" s="42" t="n">
        <v>0.1</v>
      </c>
      <c r="K108" s="43" t="n">
        <v>3254.36</v>
      </c>
      <c r="L108" s="44" t="n">
        <f aca="false">J108*K108</f>
        <v>325.436</v>
      </c>
      <c r="M108" s="43" t="n">
        <v>1531.52</v>
      </c>
      <c r="N108" s="45" t="n">
        <f aca="false">K108-L108-M108</f>
        <v>1397.404</v>
      </c>
      <c r="O108" s="46"/>
      <c r="AMJ108" s="0"/>
    </row>
    <row r="109" s="32" customFormat="true" ht="30.75" hidden="false" customHeight="true" outlineLevel="0" collapsed="false">
      <c r="A109" s="33" t="s">
        <v>155</v>
      </c>
      <c r="B109" s="34" t="n">
        <v>42665</v>
      </c>
      <c r="C109" s="35" t="s">
        <v>281</v>
      </c>
      <c r="D109" s="36" t="s">
        <v>38</v>
      </c>
      <c r="E109" s="37" t="s">
        <v>18</v>
      </c>
      <c r="F109" s="38" t="s">
        <v>39</v>
      </c>
      <c r="G109" s="39" t="s">
        <v>290</v>
      </c>
      <c r="H109" s="40" t="s">
        <v>21</v>
      </c>
      <c r="I109" s="41" t="s">
        <v>21</v>
      </c>
      <c r="J109" s="42" t="n">
        <v>0.1</v>
      </c>
      <c r="K109" s="43" t="n">
        <v>3254.36</v>
      </c>
      <c r="L109" s="44" t="n">
        <f aca="false">J109*K109</f>
        <v>325.436</v>
      </c>
      <c r="M109" s="43" t="n">
        <v>1531.52</v>
      </c>
      <c r="N109" s="45" t="n">
        <f aca="false">K109-L109-M109</f>
        <v>1397.404</v>
      </c>
      <c r="O109" s="46"/>
      <c r="AMJ109" s="0"/>
    </row>
    <row r="110" s="32" customFormat="true" ht="30.75" hidden="false" customHeight="true" outlineLevel="0" collapsed="false">
      <c r="A110" s="33" t="s">
        <v>157</v>
      </c>
      <c r="B110" s="48" t="n">
        <v>42665</v>
      </c>
      <c r="C110" s="35" t="s">
        <v>291</v>
      </c>
      <c r="D110" s="50" t="s">
        <v>38</v>
      </c>
      <c r="E110" s="37" t="s">
        <v>18</v>
      </c>
      <c r="F110" s="38" t="s">
        <v>39</v>
      </c>
      <c r="G110" s="39" t="s">
        <v>292</v>
      </c>
      <c r="H110" s="40" t="s">
        <v>21</v>
      </c>
      <c r="I110" s="41" t="s">
        <v>21</v>
      </c>
      <c r="J110" s="42" t="n">
        <v>0.1</v>
      </c>
      <c r="K110" s="92" t="n">
        <v>3525.69</v>
      </c>
      <c r="L110" s="44" t="n">
        <f aca="false">J110*K110</f>
        <v>352.569</v>
      </c>
      <c r="M110" s="92" t="n">
        <v>1659.2</v>
      </c>
      <c r="N110" s="45" t="n">
        <f aca="false">K110-L110-M110</f>
        <v>1513.921</v>
      </c>
      <c r="O110" s="46"/>
      <c r="AMJ110" s="0"/>
    </row>
    <row r="111" s="32" customFormat="true" ht="30.75" hidden="false" customHeight="true" outlineLevel="0" collapsed="false">
      <c r="A111" s="33" t="s">
        <v>159</v>
      </c>
      <c r="B111" s="48" t="n">
        <v>42665</v>
      </c>
      <c r="C111" s="35" t="s">
        <v>291</v>
      </c>
      <c r="D111" s="50" t="s">
        <v>38</v>
      </c>
      <c r="E111" s="37" t="s">
        <v>18</v>
      </c>
      <c r="F111" s="38" t="s">
        <v>39</v>
      </c>
      <c r="G111" s="39" t="s">
        <v>293</v>
      </c>
      <c r="H111" s="40" t="s">
        <v>21</v>
      </c>
      <c r="I111" s="41" t="s">
        <v>21</v>
      </c>
      <c r="J111" s="42" t="n">
        <v>0.1</v>
      </c>
      <c r="K111" s="92" t="n">
        <v>3525.69</v>
      </c>
      <c r="L111" s="44" t="n">
        <f aca="false">J111*K111</f>
        <v>352.569</v>
      </c>
      <c r="M111" s="92" t="n">
        <v>1659.2</v>
      </c>
      <c r="N111" s="45" t="n">
        <f aca="false">K111-L111-M111</f>
        <v>1513.921</v>
      </c>
      <c r="O111" s="46"/>
      <c r="AMJ111" s="0"/>
    </row>
    <row r="112" s="32" customFormat="true" ht="36" hidden="false" customHeight="true" outlineLevel="0" collapsed="false">
      <c r="A112" s="33" t="s">
        <v>178</v>
      </c>
      <c r="B112" s="34" t="n">
        <v>42758</v>
      </c>
      <c r="C112" s="35" t="s">
        <v>181</v>
      </c>
      <c r="D112" s="36" t="s">
        <v>169</v>
      </c>
      <c r="E112" s="37" t="s">
        <v>60</v>
      </c>
      <c r="F112" s="38" t="s">
        <v>170</v>
      </c>
      <c r="G112" s="39" t="s">
        <v>171</v>
      </c>
      <c r="H112" s="40" t="s">
        <v>21</v>
      </c>
      <c r="I112" s="41" t="s">
        <v>21</v>
      </c>
      <c r="J112" s="42" t="n">
        <v>0.1</v>
      </c>
      <c r="K112" s="43" t="n">
        <f aca="false">5643.48/2</f>
        <v>2821.74</v>
      </c>
      <c r="L112" s="44" t="n">
        <f aca="false">J112*K112</f>
        <v>282.174</v>
      </c>
      <c r="M112" s="43" t="n">
        <v>1256.11</v>
      </c>
      <c r="N112" s="45" t="n">
        <f aca="false">K112-L112-M112</f>
        <v>1283.456</v>
      </c>
      <c r="O112" s="46"/>
      <c r="AMJ112" s="0"/>
    </row>
    <row r="113" s="32" customFormat="true" ht="36" hidden="false" customHeight="true" outlineLevel="0" collapsed="false">
      <c r="A113" s="33" t="s">
        <v>180</v>
      </c>
      <c r="B113" s="34" t="n">
        <v>42758</v>
      </c>
      <c r="C113" s="35" t="s">
        <v>181</v>
      </c>
      <c r="D113" s="36" t="s">
        <v>169</v>
      </c>
      <c r="E113" s="37" t="s">
        <v>60</v>
      </c>
      <c r="F113" s="38" t="s">
        <v>170</v>
      </c>
      <c r="G113" s="39" t="s">
        <v>172</v>
      </c>
      <c r="H113" s="40" t="s">
        <v>21</v>
      </c>
      <c r="I113" s="41" t="s">
        <v>21</v>
      </c>
      <c r="J113" s="42" t="n">
        <v>0.1</v>
      </c>
      <c r="K113" s="43" t="n">
        <f aca="false">5643.48/2</f>
        <v>2821.74</v>
      </c>
      <c r="L113" s="44" t="n">
        <f aca="false">J113*K113</f>
        <v>282.174</v>
      </c>
      <c r="M113" s="43" t="n">
        <v>1256.11</v>
      </c>
      <c r="N113" s="45" t="n">
        <f aca="false">K113-L113-M113</f>
        <v>1283.456</v>
      </c>
      <c r="O113" s="46"/>
      <c r="AMJ113" s="0"/>
    </row>
    <row r="114" s="32" customFormat="true" ht="36" hidden="false" customHeight="true" outlineLevel="0" collapsed="false">
      <c r="A114" s="33" t="s">
        <v>185</v>
      </c>
      <c r="B114" s="34" t="n">
        <v>42803</v>
      </c>
      <c r="C114" s="35" t="s">
        <v>181</v>
      </c>
      <c r="D114" s="87" t="s">
        <v>173</v>
      </c>
      <c r="E114" s="37" t="s">
        <v>60</v>
      </c>
      <c r="F114" s="38" t="s">
        <v>174</v>
      </c>
      <c r="G114" s="39" t="s">
        <v>175</v>
      </c>
      <c r="H114" s="40" t="s">
        <v>21</v>
      </c>
      <c r="I114" s="41" t="s">
        <v>21</v>
      </c>
      <c r="J114" s="42" t="n">
        <v>0.1</v>
      </c>
      <c r="K114" s="43" t="n">
        <f aca="false">5643.48/2</f>
        <v>2821.74</v>
      </c>
      <c r="L114" s="44" t="n">
        <f aca="false">J114*K114</f>
        <v>282.174</v>
      </c>
      <c r="M114" s="43" t="n">
        <v>1221.36</v>
      </c>
      <c r="N114" s="45" t="n">
        <f aca="false">K114-L114-M114</f>
        <v>1318.206</v>
      </c>
      <c r="O114" s="46"/>
      <c r="AMJ114" s="0"/>
    </row>
    <row r="115" s="32" customFormat="true" ht="36" hidden="false" customHeight="true" outlineLevel="0" collapsed="false">
      <c r="A115" s="33" t="s">
        <v>187</v>
      </c>
      <c r="B115" s="34" t="n">
        <v>42803</v>
      </c>
      <c r="C115" s="35" t="s">
        <v>181</v>
      </c>
      <c r="D115" s="87" t="s">
        <v>173</v>
      </c>
      <c r="E115" s="37" t="s">
        <v>60</v>
      </c>
      <c r="F115" s="38" t="s">
        <v>174</v>
      </c>
      <c r="G115" s="39" t="s">
        <v>176</v>
      </c>
      <c r="H115" s="40" t="s">
        <v>21</v>
      </c>
      <c r="I115" s="41" t="s">
        <v>21</v>
      </c>
      <c r="J115" s="42" t="n">
        <v>0.1</v>
      </c>
      <c r="K115" s="43" t="n">
        <f aca="false">5643.48/2</f>
        <v>2821.74</v>
      </c>
      <c r="L115" s="44" t="n">
        <f aca="false">J115*K115</f>
        <v>282.174</v>
      </c>
      <c r="M115" s="43" t="n">
        <v>1221.36</v>
      </c>
      <c r="N115" s="45" t="n">
        <f aca="false">K115-L115-M115</f>
        <v>1318.206</v>
      </c>
      <c r="O115" s="46"/>
      <c r="AMJ115" s="0"/>
    </row>
    <row r="116" s="32" customFormat="true" ht="36" hidden="false" customHeight="true" outlineLevel="0" collapsed="false">
      <c r="A116" s="33" t="s">
        <v>189</v>
      </c>
      <c r="B116" s="34" t="n">
        <v>42803</v>
      </c>
      <c r="C116" s="35" t="s">
        <v>181</v>
      </c>
      <c r="D116" s="87" t="s">
        <v>173</v>
      </c>
      <c r="E116" s="37" t="s">
        <v>60</v>
      </c>
      <c r="F116" s="38" t="s">
        <v>174</v>
      </c>
      <c r="G116" s="39" t="s">
        <v>177</v>
      </c>
      <c r="H116" s="40" t="s">
        <v>21</v>
      </c>
      <c r="I116" s="41" t="s">
        <v>21</v>
      </c>
      <c r="J116" s="42" t="n">
        <v>0.1</v>
      </c>
      <c r="K116" s="43" t="n">
        <f aca="false">5643.48/2</f>
        <v>2821.74</v>
      </c>
      <c r="L116" s="44" t="n">
        <f aca="false">J116*K116</f>
        <v>282.174</v>
      </c>
      <c r="M116" s="43" t="n">
        <v>1221.36</v>
      </c>
      <c r="N116" s="45" t="n">
        <f aca="false">K116-L116-M116</f>
        <v>1318.206</v>
      </c>
      <c r="O116" s="46"/>
      <c r="AMJ116" s="0"/>
    </row>
    <row r="117" s="32" customFormat="true" ht="36" hidden="false" customHeight="true" outlineLevel="0" collapsed="false">
      <c r="A117" s="33" t="s">
        <v>194</v>
      </c>
      <c r="B117" s="34" t="n">
        <v>42803</v>
      </c>
      <c r="C117" s="35" t="s">
        <v>181</v>
      </c>
      <c r="D117" s="87" t="s">
        <v>173</v>
      </c>
      <c r="E117" s="37" t="s">
        <v>60</v>
      </c>
      <c r="F117" s="38" t="s">
        <v>174</v>
      </c>
      <c r="G117" s="39" t="s">
        <v>179</v>
      </c>
      <c r="H117" s="40" t="s">
        <v>21</v>
      </c>
      <c r="I117" s="41" t="s">
        <v>21</v>
      </c>
      <c r="J117" s="42" t="n">
        <v>0.1</v>
      </c>
      <c r="K117" s="43" t="n">
        <f aca="false">5643.48/2</f>
        <v>2821.74</v>
      </c>
      <c r="L117" s="44" t="n">
        <f aca="false">J117*K117</f>
        <v>282.174</v>
      </c>
      <c r="M117" s="43" t="n">
        <v>1221.36</v>
      </c>
      <c r="N117" s="45" t="n">
        <f aca="false">K117-L117-M117</f>
        <v>1318.206</v>
      </c>
      <c r="O117" s="46"/>
      <c r="AMJ117" s="0"/>
    </row>
    <row r="118" s="32" customFormat="true" ht="36" hidden="false" customHeight="true" outlineLevel="0" collapsed="false">
      <c r="A118" s="33" t="s">
        <v>196</v>
      </c>
      <c r="B118" s="80" t="n">
        <v>42936</v>
      </c>
      <c r="C118" s="35" t="s">
        <v>181</v>
      </c>
      <c r="D118" s="36" t="s">
        <v>182</v>
      </c>
      <c r="E118" s="37" t="s">
        <v>60</v>
      </c>
      <c r="F118" s="38" t="s">
        <v>183</v>
      </c>
      <c r="G118" s="39" t="s">
        <v>184</v>
      </c>
      <c r="H118" s="40" t="s">
        <v>21</v>
      </c>
      <c r="I118" s="41" t="s">
        <v>21</v>
      </c>
      <c r="J118" s="42" t="n">
        <v>0.1</v>
      </c>
      <c r="K118" s="43" t="n">
        <f aca="false">5673.48/2</f>
        <v>2836.74</v>
      </c>
      <c r="L118" s="44" t="n">
        <f aca="false">J118*K118</f>
        <v>283.674</v>
      </c>
      <c r="M118" s="43" t="n">
        <v>1124.28</v>
      </c>
      <c r="N118" s="45" t="n">
        <f aca="false">K118-L118-M118</f>
        <v>1428.786</v>
      </c>
      <c r="O118" s="46"/>
      <c r="AMJ118" s="0"/>
    </row>
    <row r="119" s="32" customFormat="true" ht="36" hidden="false" customHeight="true" outlineLevel="0" collapsed="false">
      <c r="A119" s="33" t="s">
        <v>200</v>
      </c>
      <c r="B119" s="80" t="n">
        <v>42936</v>
      </c>
      <c r="C119" s="35" t="s">
        <v>181</v>
      </c>
      <c r="D119" s="36" t="s">
        <v>182</v>
      </c>
      <c r="E119" s="37" t="s">
        <v>60</v>
      </c>
      <c r="F119" s="38" t="s">
        <v>183</v>
      </c>
      <c r="G119" s="39" t="s">
        <v>186</v>
      </c>
      <c r="H119" s="40" t="s">
        <v>21</v>
      </c>
      <c r="I119" s="41" t="s">
        <v>21</v>
      </c>
      <c r="J119" s="42" t="n">
        <v>0.1</v>
      </c>
      <c r="K119" s="43" t="n">
        <f aca="false">5673.48/2</f>
        <v>2836.74</v>
      </c>
      <c r="L119" s="44" t="n">
        <f aca="false">J119*K119</f>
        <v>283.674</v>
      </c>
      <c r="M119" s="43" t="n">
        <v>1124.28</v>
      </c>
      <c r="N119" s="45" t="n">
        <f aca="false">K119-L119-M119</f>
        <v>1428.786</v>
      </c>
      <c r="O119" s="46"/>
      <c r="AMJ119" s="0"/>
    </row>
    <row r="120" s="32" customFormat="true" ht="36" hidden="false" customHeight="true" outlineLevel="0" collapsed="false">
      <c r="A120" s="33" t="s">
        <v>202</v>
      </c>
      <c r="B120" s="80" t="n">
        <v>42936</v>
      </c>
      <c r="C120" s="35" t="s">
        <v>181</v>
      </c>
      <c r="D120" s="36" t="s">
        <v>182</v>
      </c>
      <c r="E120" s="37" t="s">
        <v>60</v>
      </c>
      <c r="F120" s="38" t="s">
        <v>183</v>
      </c>
      <c r="G120" s="39" t="s">
        <v>188</v>
      </c>
      <c r="H120" s="40" t="s">
        <v>21</v>
      </c>
      <c r="I120" s="41" t="s">
        <v>21</v>
      </c>
      <c r="J120" s="42" t="n">
        <v>0.1</v>
      </c>
      <c r="K120" s="43" t="n">
        <f aca="false">5673.48/2</f>
        <v>2836.74</v>
      </c>
      <c r="L120" s="44" t="n">
        <f aca="false">J120*K120</f>
        <v>283.674</v>
      </c>
      <c r="M120" s="43" t="n">
        <v>1124.28</v>
      </c>
      <c r="N120" s="45" t="n">
        <f aca="false">K120-L120-M120</f>
        <v>1428.786</v>
      </c>
      <c r="O120" s="46"/>
      <c r="AMJ120" s="0"/>
    </row>
    <row r="121" s="32" customFormat="true" ht="36" hidden="false" customHeight="true" outlineLevel="0" collapsed="false">
      <c r="A121" s="33" t="s">
        <v>204</v>
      </c>
      <c r="B121" s="66" t="n">
        <v>43209</v>
      </c>
      <c r="C121" s="35" t="s">
        <v>181</v>
      </c>
      <c r="D121" s="50" t="s">
        <v>190</v>
      </c>
      <c r="E121" s="88" t="s">
        <v>191</v>
      </c>
      <c r="F121" s="38" t="s">
        <v>192</v>
      </c>
      <c r="G121" s="39" t="s">
        <v>294</v>
      </c>
      <c r="H121" s="40" t="s">
        <v>21</v>
      </c>
      <c r="I121" s="41" t="s">
        <v>21</v>
      </c>
      <c r="J121" s="42" t="n">
        <v>0.1</v>
      </c>
      <c r="K121" s="68" t="n">
        <f aca="false">6500/2</f>
        <v>3250</v>
      </c>
      <c r="L121" s="44" t="n">
        <f aca="false">J121*K121</f>
        <v>325</v>
      </c>
      <c r="M121" s="68" t="n">
        <v>1045.2625</v>
      </c>
      <c r="N121" s="45" t="n">
        <f aca="false">K121-L121-M121</f>
        <v>1879.7375</v>
      </c>
      <c r="O121" s="46"/>
      <c r="AMJ121" s="0"/>
    </row>
    <row r="122" s="32" customFormat="true" ht="36" hidden="false" customHeight="true" outlineLevel="0" collapsed="false">
      <c r="A122" s="33" t="s">
        <v>206</v>
      </c>
      <c r="B122" s="66" t="n">
        <v>43209</v>
      </c>
      <c r="C122" s="35" t="s">
        <v>181</v>
      </c>
      <c r="D122" s="50" t="s">
        <v>190</v>
      </c>
      <c r="E122" s="88" t="s">
        <v>191</v>
      </c>
      <c r="F122" s="38" t="s">
        <v>192</v>
      </c>
      <c r="G122" s="39" t="s">
        <v>295</v>
      </c>
      <c r="H122" s="40" t="s">
        <v>21</v>
      </c>
      <c r="I122" s="41" t="s">
        <v>21</v>
      </c>
      <c r="J122" s="42" t="n">
        <v>0.1</v>
      </c>
      <c r="K122" s="68" t="n">
        <f aca="false">6500/2</f>
        <v>3250</v>
      </c>
      <c r="L122" s="44" t="n">
        <f aca="false">J122*K122</f>
        <v>325</v>
      </c>
      <c r="M122" s="68" t="n">
        <v>1045.2625</v>
      </c>
      <c r="N122" s="45" t="n">
        <f aca="false">K122-L122-M122</f>
        <v>1879.7375</v>
      </c>
      <c r="O122" s="46"/>
      <c r="AMJ122" s="0"/>
    </row>
    <row r="123" s="32" customFormat="true" ht="30" hidden="false" customHeight="true" outlineLevel="0" collapsed="false">
      <c r="A123" s="33" t="s">
        <v>211</v>
      </c>
      <c r="B123" s="34" t="n">
        <v>42665</v>
      </c>
      <c r="C123" s="35" t="s">
        <v>296</v>
      </c>
      <c r="D123" s="36" t="s">
        <v>38</v>
      </c>
      <c r="E123" s="37" t="s">
        <v>18</v>
      </c>
      <c r="F123" s="38" t="s">
        <v>39</v>
      </c>
      <c r="G123" s="39" t="s">
        <v>297</v>
      </c>
      <c r="H123" s="40" t="s">
        <v>21</v>
      </c>
      <c r="I123" s="41" t="s">
        <v>21</v>
      </c>
      <c r="J123" s="42" t="n">
        <v>0.1</v>
      </c>
      <c r="K123" s="92" t="n">
        <v>982.57</v>
      </c>
      <c r="L123" s="44" t="n">
        <f aca="false">J123*K123</f>
        <v>98.257</v>
      </c>
      <c r="M123" s="92" t="n">
        <v>462.4</v>
      </c>
      <c r="N123" s="45" t="n">
        <f aca="false">K123-L123-M123</f>
        <v>421.913</v>
      </c>
      <c r="O123" s="46"/>
      <c r="AMJ123" s="0"/>
    </row>
    <row r="124" s="32" customFormat="true" ht="30" hidden="false" customHeight="true" outlineLevel="0" collapsed="false">
      <c r="A124" s="33" t="s">
        <v>213</v>
      </c>
      <c r="B124" s="34" t="n">
        <v>42665</v>
      </c>
      <c r="C124" s="35" t="s">
        <v>296</v>
      </c>
      <c r="D124" s="36" t="s">
        <v>38</v>
      </c>
      <c r="E124" s="37" t="s">
        <v>18</v>
      </c>
      <c r="F124" s="38" t="s">
        <v>39</v>
      </c>
      <c r="G124" s="39" t="s">
        <v>298</v>
      </c>
      <c r="H124" s="40" t="s">
        <v>21</v>
      </c>
      <c r="I124" s="41" t="s">
        <v>21</v>
      </c>
      <c r="J124" s="42" t="n">
        <v>0.1</v>
      </c>
      <c r="K124" s="92" t="n">
        <v>982.57</v>
      </c>
      <c r="L124" s="44" t="n">
        <f aca="false">J124*K124</f>
        <v>98.257</v>
      </c>
      <c r="M124" s="92" t="n">
        <v>462.4</v>
      </c>
      <c r="N124" s="45" t="n">
        <f aca="false">K124-L124-M124</f>
        <v>421.913</v>
      </c>
      <c r="O124" s="46"/>
      <c r="AMJ124" s="0"/>
    </row>
    <row r="125" s="32" customFormat="true" ht="36" hidden="false" customHeight="true" outlineLevel="0" collapsed="false">
      <c r="A125" s="33" t="s">
        <v>215</v>
      </c>
      <c r="B125" s="66" t="n">
        <v>43227</v>
      </c>
      <c r="C125" s="35" t="s">
        <v>181</v>
      </c>
      <c r="D125" s="50" t="s">
        <v>197</v>
      </c>
      <c r="E125" s="88" t="s">
        <v>191</v>
      </c>
      <c r="F125" s="38" t="s">
        <v>198</v>
      </c>
      <c r="G125" s="39" t="s">
        <v>299</v>
      </c>
      <c r="H125" s="40" t="s">
        <v>21</v>
      </c>
      <c r="I125" s="41" t="s">
        <v>21</v>
      </c>
      <c r="J125" s="42" t="n">
        <v>0.1</v>
      </c>
      <c r="K125" s="68" t="n">
        <f aca="false">6500/2</f>
        <v>3250</v>
      </c>
      <c r="L125" s="44" t="n">
        <f aca="false">J125*K125</f>
        <v>325</v>
      </c>
      <c r="M125" s="68" t="n">
        <v>1029.26</v>
      </c>
      <c r="N125" s="45" t="n">
        <f aca="false">K125-L125-M125</f>
        <v>1895.74</v>
      </c>
      <c r="O125" s="46"/>
      <c r="AMJ125" s="0"/>
    </row>
    <row r="126" s="32" customFormat="true" ht="30" hidden="false" customHeight="true" outlineLevel="0" collapsed="false">
      <c r="A126" s="33" t="s">
        <v>217</v>
      </c>
      <c r="B126" s="66" t="n">
        <v>43227</v>
      </c>
      <c r="C126" s="35" t="s">
        <v>181</v>
      </c>
      <c r="D126" s="50" t="s">
        <v>197</v>
      </c>
      <c r="E126" s="88" t="s">
        <v>191</v>
      </c>
      <c r="F126" s="38" t="s">
        <v>198</v>
      </c>
      <c r="G126" s="39" t="s">
        <v>300</v>
      </c>
      <c r="H126" s="40" t="s">
        <v>21</v>
      </c>
      <c r="I126" s="41" t="s">
        <v>21</v>
      </c>
      <c r="J126" s="42" t="n">
        <v>0.1</v>
      </c>
      <c r="K126" s="68" t="n">
        <f aca="false">6500/2</f>
        <v>3250</v>
      </c>
      <c r="L126" s="44" t="n">
        <f aca="false">J126*K126</f>
        <v>325</v>
      </c>
      <c r="M126" s="68" t="n">
        <v>1029.26</v>
      </c>
      <c r="N126" s="45" t="n">
        <f aca="false">K126-L126-M126</f>
        <v>1895.74</v>
      </c>
      <c r="O126" s="46"/>
      <c r="AMJ126" s="0"/>
    </row>
    <row r="127" s="32" customFormat="true" ht="30" hidden="false" customHeight="true" outlineLevel="0" collapsed="false">
      <c r="A127" s="33" t="s">
        <v>219</v>
      </c>
      <c r="B127" s="66" t="n">
        <v>43227</v>
      </c>
      <c r="C127" s="35" t="s">
        <v>181</v>
      </c>
      <c r="D127" s="50" t="s">
        <v>197</v>
      </c>
      <c r="E127" s="88" t="s">
        <v>191</v>
      </c>
      <c r="F127" s="38" t="s">
        <v>198</v>
      </c>
      <c r="G127" s="39" t="s">
        <v>301</v>
      </c>
      <c r="H127" s="40" t="s">
        <v>21</v>
      </c>
      <c r="I127" s="41" t="s">
        <v>21</v>
      </c>
      <c r="J127" s="42" t="n">
        <v>0.1</v>
      </c>
      <c r="K127" s="68" t="n">
        <f aca="false">6500/2</f>
        <v>3250</v>
      </c>
      <c r="L127" s="44" t="n">
        <f aca="false">J127*K127</f>
        <v>325</v>
      </c>
      <c r="M127" s="68" t="n">
        <v>1029.26</v>
      </c>
      <c r="N127" s="45" t="n">
        <f aca="false">K127-L127-M127</f>
        <v>1895.74</v>
      </c>
      <c r="O127" s="46"/>
      <c r="AMJ127" s="0"/>
    </row>
    <row r="128" s="32" customFormat="true" ht="30" hidden="false" customHeight="true" outlineLevel="0" collapsed="false">
      <c r="A128" s="33" t="s">
        <v>221</v>
      </c>
      <c r="B128" s="66" t="n">
        <v>43227</v>
      </c>
      <c r="C128" s="35" t="s">
        <v>181</v>
      </c>
      <c r="D128" s="50" t="s">
        <v>197</v>
      </c>
      <c r="E128" s="88" t="s">
        <v>191</v>
      </c>
      <c r="F128" s="38" t="s">
        <v>198</v>
      </c>
      <c r="G128" s="39" t="s">
        <v>302</v>
      </c>
      <c r="H128" s="40" t="s">
        <v>21</v>
      </c>
      <c r="I128" s="41" t="s">
        <v>21</v>
      </c>
      <c r="J128" s="42" t="n">
        <v>0.1</v>
      </c>
      <c r="K128" s="68" t="n">
        <f aca="false">6500/2</f>
        <v>3250</v>
      </c>
      <c r="L128" s="44" t="n">
        <f aca="false">J128*K128</f>
        <v>325</v>
      </c>
      <c r="M128" s="68" t="n">
        <v>1029.26</v>
      </c>
      <c r="N128" s="45" t="n">
        <f aca="false">K128-L128-M128</f>
        <v>1895.74</v>
      </c>
      <c r="O128" s="46"/>
      <c r="AMJ128" s="0"/>
    </row>
    <row r="129" s="32" customFormat="true" ht="34.3" hidden="false" customHeight="false" outlineLevel="0" collapsed="false">
      <c r="A129" s="33" t="s">
        <v>225</v>
      </c>
      <c r="B129" s="66" t="n">
        <v>43623</v>
      </c>
      <c r="C129" s="49" t="s">
        <v>181</v>
      </c>
      <c r="D129" s="50" t="s">
        <v>207</v>
      </c>
      <c r="E129" s="67" t="s">
        <v>208</v>
      </c>
      <c r="F129" s="51" t="s">
        <v>209</v>
      </c>
      <c r="G129" s="39" t="s">
        <v>303</v>
      </c>
      <c r="H129" s="40" t="s">
        <v>21</v>
      </c>
      <c r="I129" s="41" t="s">
        <v>21</v>
      </c>
      <c r="J129" s="42" t="n">
        <v>0.1</v>
      </c>
      <c r="K129" s="68" t="n">
        <f aca="false">7391.3/2</f>
        <v>3695.65</v>
      </c>
      <c r="L129" s="44" t="n">
        <f aca="false">J129*K129</f>
        <v>369.565</v>
      </c>
      <c r="M129" s="68" t="n">
        <v>769.47</v>
      </c>
      <c r="N129" s="45" t="n">
        <f aca="false">K129-L129-M129</f>
        <v>2556.615</v>
      </c>
      <c r="O129" s="46"/>
      <c r="AMJ129" s="0"/>
    </row>
    <row r="130" s="32" customFormat="true" ht="34.3" hidden="false" customHeight="false" outlineLevel="0" collapsed="false">
      <c r="A130" s="33" t="s">
        <v>227</v>
      </c>
      <c r="B130" s="66" t="n">
        <v>43623</v>
      </c>
      <c r="C130" s="49" t="s">
        <v>181</v>
      </c>
      <c r="D130" s="50" t="s">
        <v>207</v>
      </c>
      <c r="E130" s="67" t="s">
        <v>208</v>
      </c>
      <c r="F130" s="51" t="s">
        <v>209</v>
      </c>
      <c r="G130" s="39" t="s">
        <v>304</v>
      </c>
      <c r="H130" s="40" t="s">
        <v>21</v>
      </c>
      <c r="I130" s="41" t="s">
        <v>21</v>
      </c>
      <c r="J130" s="42" t="n">
        <v>0.1</v>
      </c>
      <c r="K130" s="68" t="n">
        <f aca="false">7391.3/2</f>
        <v>3695.65</v>
      </c>
      <c r="L130" s="44" t="n">
        <f aca="false">J130*K130</f>
        <v>369.565</v>
      </c>
      <c r="M130" s="68" t="n">
        <v>769.47</v>
      </c>
      <c r="N130" s="45" t="n">
        <f aca="false">K130-L130-M130</f>
        <v>2556.615</v>
      </c>
      <c r="O130" s="46"/>
      <c r="AMJ130" s="0"/>
    </row>
    <row r="131" s="32" customFormat="true" ht="34.3" hidden="false" customHeight="false" outlineLevel="0" collapsed="false">
      <c r="A131" s="33" t="s">
        <v>229</v>
      </c>
      <c r="B131" s="66" t="n">
        <v>43623</v>
      </c>
      <c r="C131" s="49" t="s">
        <v>181</v>
      </c>
      <c r="D131" s="50" t="s">
        <v>207</v>
      </c>
      <c r="E131" s="67" t="s">
        <v>208</v>
      </c>
      <c r="F131" s="51" t="s">
        <v>209</v>
      </c>
      <c r="G131" s="39" t="s">
        <v>305</v>
      </c>
      <c r="H131" s="40" t="s">
        <v>21</v>
      </c>
      <c r="I131" s="41" t="s">
        <v>21</v>
      </c>
      <c r="J131" s="42" t="n">
        <v>0.1</v>
      </c>
      <c r="K131" s="68" t="n">
        <f aca="false">7391.3/2</f>
        <v>3695.65</v>
      </c>
      <c r="L131" s="44" t="n">
        <f aca="false">J131*K131</f>
        <v>369.565</v>
      </c>
      <c r="M131" s="68" t="n">
        <v>769.47</v>
      </c>
      <c r="N131" s="45" t="n">
        <f aca="false">K131-L131-M131</f>
        <v>2556.615</v>
      </c>
      <c r="O131" s="46"/>
      <c r="AMJ131" s="0"/>
    </row>
    <row r="132" s="32" customFormat="true" ht="34.3" hidden="false" customHeight="false" outlineLevel="0" collapsed="false">
      <c r="A132" s="33" t="s">
        <v>231</v>
      </c>
      <c r="B132" s="66" t="n">
        <v>43623</v>
      </c>
      <c r="C132" s="49" t="s">
        <v>181</v>
      </c>
      <c r="D132" s="50" t="s">
        <v>207</v>
      </c>
      <c r="E132" s="67" t="s">
        <v>208</v>
      </c>
      <c r="F132" s="51" t="s">
        <v>209</v>
      </c>
      <c r="G132" s="39" t="s">
        <v>306</v>
      </c>
      <c r="H132" s="40" t="s">
        <v>21</v>
      </c>
      <c r="I132" s="41" t="s">
        <v>21</v>
      </c>
      <c r="J132" s="42" t="n">
        <v>0.1</v>
      </c>
      <c r="K132" s="68" t="n">
        <f aca="false">7391.3/2</f>
        <v>3695.65</v>
      </c>
      <c r="L132" s="44" t="n">
        <f aca="false">J132*K132</f>
        <v>369.565</v>
      </c>
      <c r="M132" s="68" t="n">
        <v>769.47</v>
      </c>
      <c r="N132" s="45" t="n">
        <f aca="false">K132-L132-M132</f>
        <v>2556.615</v>
      </c>
      <c r="O132" s="46"/>
      <c r="AMJ132" s="0"/>
    </row>
    <row r="133" s="32" customFormat="true" ht="34.3" hidden="false" customHeight="false" outlineLevel="0" collapsed="false">
      <c r="A133" s="33" t="s">
        <v>236</v>
      </c>
      <c r="B133" s="66" t="n">
        <v>43623</v>
      </c>
      <c r="C133" s="49" t="s">
        <v>181</v>
      </c>
      <c r="D133" s="50" t="s">
        <v>207</v>
      </c>
      <c r="E133" s="67" t="s">
        <v>208</v>
      </c>
      <c r="F133" s="51" t="s">
        <v>209</v>
      </c>
      <c r="G133" s="39" t="s">
        <v>307</v>
      </c>
      <c r="H133" s="40" t="s">
        <v>21</v>
      </c>
      <c r="I133" s="41" t="s">
        <v>21</v>
      </c>
      <c r="J133" s="42" t="n">
        <v>0.1</v>
      </c>
      <c r="K133" s="68" t="n">
        <f aca="false">7391.3/2</f>
        <v>3695.65</v>
      </c>
      <c r="L133" s="44" t="n">
        <f aca="false">J133*K133</f>
        <v>369.565</v>
      </c>
      <c r="M133" s="68" t="n">
        <v>769.47</v>
      </c>
      <c r="N133" s="45" t="n">
        <f aca="false">K133-L133-M133</f>
        <v>2556.615</v>
      </c>
      <c r="O133" s="46"/>
      <c r="AMJ133" s="0"/>
    </row>
    <row r="134" s="32" customFormat="true" ht="17.35" hidden="false" customHeight="false" outlineLevel="0" collapsed="false">
      <c r="A134" s="33" t="s">
        <v>238</v>
      </c>
      <c r="B134" s="34" t="n">
        <v>42511</v>
      </c>
      <c r="C134" s="35" t="s">
        <v>281</v>
      </c>
      <c r="D134" s="36" t="s">
        <v>222</v>
      </c>
      <c r="E134" s="37" t="s">
        <v>26</v>
      </c>
      <c r="F134" s="38" t="s">
        <v>223</v>
      </c>
      <c r="G134" s="39" t="s">
        <v>308</v>
      </c>
      <c r="H134" s="40" t="s">
        <v>21</v>
      </c>
      <c r="I134" s="41" t="s">
        <v>21</v>
      </c>
      <c r="J134" s="42" t="n">
        <v>0.1</v>
      </c>
      <c r="K134" s="65" t="n">
        <v>2173.92</v>
      </c>
      <c r="L134" s="44" t="n">
        <f aca="false">J134*K134</f>
        <v>217.392</v>
      </c>
      <c r="M134" s="65" t="n">
        <v>1114.672</v>
      </c>
      <c r="N134" s="45" t="n">
        <f aca="false">K134-L134-M134</f>
        <v>841.856</v>
      </c>
      <c r="O134" s="46"/>
      <c r="AMJ134" s="0"/>
    </row>
    <row r="135" s="32" customFormat="true" ht="17.35" hidden="false" customHeight="false" outlineLevel="0" collapsed="false">
      <c r="A135" s="33" t="s">
        <v>240</v>
      </c>
      <c r="B135" s="34" t="n">
        <v>42511</v>
      </c>
      <c r="C135" s="35" t="s">
        <v>281</v>
      </c>
      <c r="D135" s="36" t="s">
        <v>222</v>
      </c>
      <c r="E135" s="37" t="s">
        <v>26</v>
      </c>
      <c r="F135" s="38" t="s">
        <v>223</v>
      </c>
      <c r="G135" s="39" t="s">
        <v>309</v>
      </c>
      <c r="H135" s="40" t="s">
        <v>21</v>
      </c>
      <c r="I135" s="41" t="s">
        <v>21</v>
      </c>
      <c r="J135" s="42" t="n">
        <v>0.1</v>
      </c>
      <c r="K135" s="65" t="n">
        <v>2173.92</v>
      </c>
      <c r="L135" s="44" t="n">
        <f aca="false">J135*K135</f>
        <v>217.392</v>
      </c>
      <c r="M135" s="65" t="n">
        <v>1114.672</v>
      </c>
      <c r="N135" s="45" t="n">
        <f aca="false">K135-L135-M135</f>
        <v>841.856</v>
      </c>
      <c r="O135" s="46"/>
      <c r="AMJ135" s="0"/>
    </row>
    <row r="136" s="32" customFormat="true" ht="17.35" hidden="false" customHeight="false" outlineLevel="0" collapsed="false">
      <c r="A136" s="33" t="s">
        <v>242</v>
      </c>
      <c r="B136" s="34" t="n">
        <v>42511</v>
      </c>
      <c r="C136" s="35" t="s">
        <v>281</v>
      </c>
      <c r="D136" s="36" t="s">
        <v>222</v>
      </c>
      <c r="E136" s="37" t="s">
        <v>26</v>
      </c>
      <c r="F136" s="38" t="s">
        <v>223</v>
      </c>
      <c r="G136" s="39" t="s">
        <v>310</v>
      </c>
      <c r="H136" s="40" t="s">
        <v>21</v>
      </c>
      <c r="I136" s="41" t="s">
        <v>21</v>
      </c>
      <c r="J136" s="42" t="n">
        <v>0.1</v>
      </c>
      <c r="K136" s="65" t="n">
        <v>2173.92</v>
      </c>
      <c r="L136" s="44" t="n">
        <f aca="false">J136*K136</f>
        <v>217.392</v>
      </c>
      <c r="M136" s="65" t="n">
        <v>1114.672</v>
      </c>
      <c r="N136" s="45" t="n">
        <f aca="false">K136-L136-M136</f>
        <v>841.856</v>
      </c>
      <c r="O136" s="46"/>
      <c r="AMJ136" s="0"/>
    </row>
    <row r="137" s="32" customFormat="true" ht="17.35" hidden="false" customHeight="false" outlineLevel="0" collapsed="false">
      <c r="A137" s="33" t="s">
        <v>244</v>
      </c>
      <c r="B137" s="34" t="n">
        <v>42340</v>
      </c>
      <c r="C137" s="35" t="s">
        <v>281</v>
      </c>
      <c r="D137" s="36" t="s">
        <v>42</v>
      </c>
      <c r="E137" s="37" t="s">
        <v>26</v>
      </c>
      <c r="F137" s="38" t="s">
        <v>43</v>
      </c>
      <c r="G137" s="39" t="s">
        <v>311</v>
      </c>
      <c r="H137" s="40" t="s">
        <v>50</v>
      </c>
      <c r="I137" s="41" t="s">
        <v>51</v>
      </c>
      <c r="J137" s="42" t="n">
        <v>0.1</v>
      </c>
      <c r="K137" s="65" t="n">
        <v>3478.26</v>
      </c>
      <c r="L137" s="44" t="n">
        <f aca="false">J137*K137</f>
        <v>347.826</v>
      </c>
      <c r="M137" s="65" t="n">
        <v>1946.24</v>
      </c>
      <c r="N137" s="45" t="n">
        <f aca="false">K137-L137-M137</f>
        <v>1184.194</v>
      </c>
      <c r="O137" s="46"/>
      <c r="AMJ137" s="0"/>
    </row>
    <row r="138" s="32" customFormat="true" ht="17.35" hidden="false" customHeight="false" outlineLevel="0" collapsed="false">
      <c r="A138" s="33" t="s">
        <v>247</v>
      </c>
      <c r="B138" s="34" t="n">
        <v>42340</v>
      </c>
      <c r="C138" s="35" t="s">
        <v>281</v>
      </c>
      <c r="D138" s="36" t="s">
        <v>42</v>
      </c>
      <c r="E138" s="37" t="s">
        <v>26</v>
      </c>
      <c r="F138" s="38" t="s">
        <v>43</v>
      </c>
      <c r="G138" s="39" t="s">
        <v>312</v>
      </c>
      <c r="H138" s="40" t="s">
        <v>50</v>
      </c>
      <c r="I138" s="41" t="s">
        <v>51</v>
      </c>
      <c r="J138" s="42" t="n">
        <v>0.1</v>
      </c>
      <c r="K138" s="65" t="n">
        <v>3478.26</v>
      </c>
      <c r="L138" s="44" t="n">
        <f aca="false">J138*K138</f>
        <v>347.826</v>
      </c>
      <c r="M138" s="65" t="n">
        <v>1946.24</v>
      </c>
      <c r="N138" s="45" t="n">
        <f aca="false">K138-L138-M138</f>
        <v>1184.194</v>
      </c>
      <c r="O138" s="46"/>
      <c r="AMJ138" s="0"/>
    </row>
    <row r="139" s="32" customFormat="true" ht="17.35" hidden="false" customHeight="false" outlineLevel="0" collapsed="false">
      <c r="A139" s="33" t="s">
        <v>249</v>
      </c>
      <c r="B139" s="34" t="n">
        <v>42159</v>
      </c>
      <c r="C139" s="35" t="s">
        <v>181</v>
      </c>
      <c r="D139" s="36" t="s">
        <v>17</v>
      </c>
      <c r="E139" s="37" t="s">
        <v>18</v>
      </c>
      <c r="F139" s="38" t="s">
        <v>19</v>
      </c>
      <c r="G139" s="39" t="s">
        <v>168</v>
      </c>
      <c r="H139" s="40" t="s">
        <v>56</v>
      </c>
      <c r="I139" s="41" t="s">
        <v>82</v>
      </c>
      <c r="J139" s="42" t="n">
        <v>0.1</v>
      </c>
      <c r="K139" s="65" t="n">
        <v>3254.36</v>
      </c>
      <c r="L139" s="44" t="n">
        <f aca="false">J139*K139</f>
        <v>325.436</v>
      </c>
      <c r="M139" s="65" t="n">
        <v>1982.146</v>
      </c>
      <c r="N139" s="45" t="n">
        <f aca="false">K139-L139-M139</f>
        <v>946.778</v>
      </c>
      <c r="O139" s="46"/>
      <c r="AMJ139" s="0"/>
    </row>
    <row r="140" s="32" customFormat="true" ht="17.35" hidden="false" customHeight="false" outlineLevel="0" collapsed="false">
      <c r="A140" s="33" t="s">
        <v>255</v>
      </c>
      <c r="B140" s="34" t="n">
        <v>42159</v>
      </c>
      <c r="C140" s="35" t="s">
        <v>181</v>
      </c>
      <c r="D140" s="36" t="s">
        <v>17</v>
      </c>
      <c r="E140" s="37" t="s">
        <v>18</v>
      </c>
      <c r="F140" s="38" t="s">
        <v>19</v>
      </c>
      <c r="G140" s="39" t="s">
        <v>168</v>
      </c>
      <c r="H140" s="40" t="s">
        <v>56</v>
      </c>
      <c r="I140" s="41" t="s">
        <v>82</v>
      </c>
      <c r="J140" s="42" t="n">
        <v>0.1</v>
      </c>
      <c r="K140" s="65" t="n">
        <v>3254.36</v>
      </c>
      <c r="L140" s="44" t="n">
        <f aca="false">J140*K140</f>
        <v>325.436</v>
      </c>
      <c r="M140" s="65" t="n">
        <v>1982.146</v>
      </c>
      <c r="N140" s="45" t="n">
        <f aca="false">K140-L140-M140</f>
        <v>946.778</v>
      </c>
      <c r="O140" s="46"/>
      <c r="AMJ140" s="0"/>
    </row>
    <row r="141" s="32" customFormat="true" ht="17.35" hidden="false" customHeight="false" outlineLevel="0" collapsed="false">
      <c r="A141" s="33" t="s">
        <v>257</v>
      </c>
      <c r="B141" s="34" t="n">
        <v>42145</v>
      </c>
      <c r="C141" s="35" t="s">
        <v>313</v>
      </c>
      <c r="D141" s="36" t="s">
        <v>165</v>
      </c>
      <c r="E141" s="37" t="s">
        <v>26</v>
      </c>
      <c r="F141" s="38" t="s">
        <v>166</v>
      </c>
      <c r="G141" s="39" t="s">
        <v>314</v>
      </c>
      <c r="H141" s="40" t="s">
        <v>34</v>
      </c>
      <c r="I141" s="41" t="s">
        <v>35</v>
      </c>
      <c r="J141" s="42" t="n">
        <v>0.1</v>
      </c>
      <c r="K141" s="65" t="n">
        <v>3478.26</v>
      </c>
      <c r="L141" s="44" t="n">
        <f aca="false">J141*K141</f>
        <v>347.826</v>
      </c>
      <c r="M141" s="65" t="n">
        <v>2131.846</v>
      </c>
      <c r="N141" s="45" t="n">
        <f aca="false">K141-L141-M141</f>
        <v>998.588</v>
      </c>
      <c r="O141" s="46"/>
      <c r="AMJ141" s="0"/>
    </row>
    <row r="142" s="32" customFormat="true" ht="17.35" hidden="false" customHeight="false" outlineLevel="0" collapsed="false">
      <c r="A142" s="33" t="s">
        <v>259</v>
      </c>
      <c r="B142" s="34" t="n">
        <v>42145</v>
      </c>
      <c r="C142" s="35" t="s">
        <v>313</v>
      </c>
      <c r="D142" s="36" t="s">
        <v>165</v>
      </c>
      <c r="E142" s="37" t="s">
        <v>26</v>
      </c>
      <c r="F142" s="38" t="s">
        <v>166</v>
      </c>
      <c r="G142" s="39" t="s">
        <v>315</v>
      </c>
      <c r="H142" s="40" t="s">
        <v>93</v>
      </c>
      <c r="I142" s="41" t="s">
        <v>94</v>
      </c>
      <c r="J142" s="42" t="n">
        <v>0.1</v>
      </c>
      <c r="K142" s="65" t="n">
        <v>3478.26</v>
      </c>
      <c r="L142" s="44" t="n">
        <f aca="false">J142*K142</f>
        <v>347.826</v>
      </c>
      <c r="M142" s="65" t="n">
        <v>2131.846</v>
      </c>
      <c r="N142" s="45" t="n">
        <f aca="false">K142-L142-M142</f>
        <v>998.588</v>
      </c>
      <c r="O142" s="46"/>
      <c r="AMJ142" s="0"/>
    </row>
    <row r="143" s="32" customFormat="true" ht="17.35" hidden="false" customHeight="false" outlineLevel="0" collapsed="false">
      <c r="A143" s="33" t="s">
        <v>261</v>
      </c>
      <c r="B143" s="34" t="n">
        <v>42145</v>
      </c>
      <c r="C143" s="35" t="s">
        <v>313</v>
      </c>
      <c r="D143" s="36" t="s">
        <v>165</v>
      </c>
      <c r="E143" s="37" t="s">
        <v>26</v>
      </c>
      <c r="F143" s="38" t="s">
        <v>166</v>
      </c>
      <c r="G143" s="39" t="s">
        <v>314</v>
      </c>
      <c r="H143" s="40" t="s">
        <v>34</v>
      </c>
      <c r="I143" s="41" t="s">
        <v>35</v>
      </c>
      <c r="J143" s="42" t="n">
        <v>0.1</v>
      </c>
      <c r="K143" s="65" t="n">
        <v>3478.26</v>
      </c>
      <c r="L143" s="44" t="n">
        <f aca="false">J143*K143</f>
        <v>347.826</v>
      </c>
      <c r="M143" s="65" t="n">
        <v>2131.846</v>
      </c>
      <c r="N143" s="45" t="n">
        <f aca="false">K143-L143-M143</f>
        <v>998.588</v>
      </c>
      <c r="O143" s="46"/>
      <c r="AMJ143" s="0"/>
    </row>
    <row r="144" s="32" customFormat="true" ht="17.35" hidden="false" customHeight="false" outlineLevel="0" collapsed="false">
      <c r="A144" s="33" t="s">
        <v>263</v>
      </c>
      <c r="B144" s="34" t="n">
        <v>42145</v>
      </c>
      <c r="C144" s="35" t="s">
        <v>313</v>
      </c>
      <c r="D144" s="36" t="s">
        <v>165</v>
      </c>
      <c r="E144" s="37" t="s">
        <v>26</v>
      </c>
      <c r="F144" s="38" t="s">
        <v>166</v>
      </c>
      <c r="G144" s="39" t="s">
        <v>315</v>
      </c>
      <c r="H144" s="40" t="s">
        <v>93</v>
      </c>
      <c r="I144" s="41" t="s">
        <v>94</v>
      </c>
      <c r="J144" s="42" t="n">
        <v>0.1</v>
      </c>
      <c r="K144" s="65" t="n">
        <v>3478.26</v>
      </c>
      <c r="L144" s="44" t="n">
        <f aca="false">J144*K144</f>
        <v>347.826</v>
      </c>
      <c r="M144" s="65" t="n">
        <v>2131.846</v>
      </c>
      <c r="N144" s="45" t="n">
        <f aca="false">K144-L144-M144</f>
        <v>998.588</v>
      </c>
      <c r="O144" s="46"/>
      <c r="AMJ144" s="0"/>
    </row>
    <row r="145" s="32" customFormat="true" ht="34.3" hidden="false" customHeight="false" outlineLevel="0" collapsed="false">
      <c r="A145" s="33" t="s">
        <v>265</v>
      </c>
      <c r="B145" s="57" t="n">
        <v>44201</v>
      </c>
      <c r="C145" s="58" t="s">
        <v>316</v>
      </c>
      <c r="D145" s="59" t="s">
        <v>251</v>
      </c>
      <c r="E145" s="60" t="s">
        <v>132</v>
      </c>
      <c r="F145" s="61" t="s">
        <v>252</v>
      </c>
      <c r="G145" s="39" t="s">
        <v>297</v>
      </c>
      <c r="H145" s="61" t="s">
        <v>93</v>
      </c>
      <c r="I145" s="41" t="s">
        <v>94</v>
      </c>
      <c r="J145" s="42" t="n">
        <v>0.1</v>
      </c>
      <c r="K145" s="63" t="n">
        <v>6304.35</v>
      </c>
      <c r="L145" s="44" t="n">
        <f aca="false">J145*K145</f>
        <v>630.435</v>
      </c>
      <c r="M145" s="63" t="n">
        <v>316.080833333333</v>
      </c>
      <c r="N145" s="45" t="n">
        <f aca="false">K145-L145-M145</f>
        <v>5357.83416666667</v>
      </c>
      <c r="O145" s="46"/>
      <c r="AMJ145" s="0"/>
    </row>
    <row r="146" s="32" customFormat="true" ht="34.3" hidden="false" customHeight="false" outlineLevel="0" collapsed="false">
      <c r="A146" s="33" t="s">
        <v>268</v>
      </c>
      <c r="B146" s="57" t="n">
        <v>44201</v>
      </c>
      <c r="C146" s="58" t="s">
        <v>316</v>
      </c>
      <c r="D146" s="59" t="s">
        <v>251</v>
      </c>
      <c r="E146" s="60" t="s">
        <v>132</v>
      </c>
      <c r="F146" s="61" t="s">
        <v>252</v>
      </c>
      <c r="G146" s="39" t="s">
        <v>298</v>
      </c>
      <c r="H146" s="61" t="s">
        <v>93</v>
      </c>
      <c r="I146" s="41" t="s">
        <v>94</v>
      </c>
      <c r="J146" s="42" t="n">
        <v>0.1</v>
      </c>
      <c r="K146" s="63" t="n">
        <v>6304.35</v>
      </c>
      <c r="L146" s="44" t="n">
        <f aca="false">J146*K146</f>
        <v>630.435</v>
      </c>
      <c r="M146" s="63" t="n">
        <v>316.080833333333</v>
      </c>
      <c r="N146" s="45" t="n">
        <f aca="false">K146-L146-M146</f>
        <v>5357.83416666667</v>
      </c>
      <c r="O146" s="46"/>
      <c r="AMJ146" s="0"/>
    </row>
    <row r="147" s="32" customFormat="true" ht="34.3" hidden="false" customHeight="false" outlineLevel="0" collapsed="false">
      <c r="A147" s="33" t="s">
        <v>270</v>
      </c>
      <c r="B147" s="57" t="n">
        <v>44201</v>
      </c>
      <c r="C147" s="58" t="s">
        <v>316</v>
      </c>
      <c r="D147" s="59" t="s">
        <v>251</v>
      </c>
      <c r="E147" s="60" t="s">
        <v>132</v>
      </c>
      <c r="F147" s="61" t="s">
        <v>252</v>
      </c>
      <c r="G147" s="39" t="s">
        <v>317</v>
      </c>
      <c r="H147" s="61" t="s">
        <v>93</v>
      </c>
      <c r="I147" s="41" t="s">
        <v>94</v>
      </c>
      <c r="J147" s="42" t="n">
        <v>0.1</v>
      </c>
      <c r="K147" s="63" t="n">
        <v>6304.35</v>
      </c>
      <c r="L147" s="44" t="n">
        <f aca="false">J147*K147</f>
        <v>630.435</v>
      </c>
      <c r="M147" s="63" t="n">
        <v>316.080833333333</v>
      </c>
      <c r="N147" s="45" t="n">
        <f aca="false">K147-L147-M147</f>
        <v>5357.83416666667</v>
      </c>
      <c r="O147" s="46"/>
      <c r="AMJ147" s="0"/>
    </row>
    <row r="148" s="32" customFormat="true" ht="34.3" hidden="false" customHeight="false" outlineLevel="0" collapsed="false">
      <c r="A148" s="33" t="s">
        <v>272</v>
      </c>
      <c r="B148" s="57" t="n">
        <v>44201</v>
      </c>
      <c r="C148" s="58" t="s">
        <v>316</v>
      </c>
      <c r="D148" s="59" t="s">
        <v>251</v>
      </c>
      <c r="E148" s="60" t="s">
        <v>132</v>
      </c>
      <c r="F148" s="61" t="s">
        <v>252</v>
      </c>
      <c r="G148" s="39" t="s">
        <v>318</v>
      </c>
      <c r="H148" s="61" t="s">
        <v>93</v>
      </c>
      <c r="I148" s="41" t="s">
        <v>94</v>
      </c>
      <c r="J148" s="42" t="n">
        <v>0.1</v>
      </c>
      <c r="K148" s="63" t="n">
        <v>6304.35</v>
      </c>
      <c r="L148" s="44" t="n">
        <f aca="false">J148*K148</f>
        <v>630.435</v>
      </c>
      <c r="M148" s="63" t="n">
        <v>316.080833333333</v>
      </c>
      <c r="N148" s="45" t="n">
        <f aca="false">K148-L148-M148</f>
        <v>5357.83416666667</v>
      </c>
      <c r="O148" s="46"/>
      <c r="AMJ148" s="0"/>
    </row>
    <row r="149" s="32" customFormat="true" ht="34.3" hidden="false" customHeight="false" outlineLevel="0" collapsed="false">
      <c r="A149" s="33" t="s">
        <v>274</v>
      </c>
      <c r="B149" s="57" t="n">
        <v>44201</v>
      </c>
      <c r="C149" s="58" t="s">
        <v>316</v>
      </c>
      <c r="D149" s="59" t="s">
        <v>251</v>
      </c>
      <c r="E149" s="60" t="s">
        <v>132</v>
      </c>
      <c r="F149" s="61" t="s">
        <v>252</v>
      </c>
      <c r="G149" s="39" t="s">
        <v>319</v>
      </c>
      <c r="H149" s="61" t="s">
        <v>93</v>
      </c>
      <c r="I149" s="41" t="s">
        <v>94</v>
      </c>
      <c r="J149" s="42" t="n">
        <v>0.1</v>
      </c>
      <c r="K149" s="63" t="n">
        <v>6304.35</v>
      </c>
      <c r="L149" s="44" t="n">
        <f aca="false">J149*K149</f>
        <v>630.435</v>
      </c>
      <c r="M149" s="63" t="n">
        <v>316.080833333333</v>
      </c>
      <c r="N149" s="45" t="n">
        <f aca="false">K149-L149-M149</f>
        <v>5357.83416666667</v>
      </c>
      <c r="O149" s="46"/>
      <c r="AMJ149" s="0"/>
    </row>
    <row r="150" s="32" customFormat="true" ht="34.3" hidden="false" customHeight="false" outlineLevel="0" collapsed="false">
      <c r="A150" s="33" t="s">
        <v>279</v>
      </c>
      <c r="B150" s="57" t="n">
        <v>44201</v>
      </c>
      <c r="C150" s="58" t="s">
        <v>316</v>
      </c>
      <c r="D150" s="59" t="s">
        <v>251</v>
      </c>
      <c r="E150" s="60" t="s">
        <v>132</v>
      </c>
      <c r="F150" s="61" t="s">
        <v>252</v>
      </c>
      <c r="G150" s="39" t="s">
        <v>320</v>
      </c>
      <c r="H150" s="61" t="s">
        <v>34</v>
      </c>
      <c r="I150" s="62" t="s">
        <v>35</v>
      </c>
      <c r="J150" s="42" t="n">
        <v>0.1</v>
      </c>
      <c r="K150" s="63" t="n">
        <v>6304.35</v>
      </c>
      <c r="L150" s="44" t="n">
        <f aca="false">J150*K150</f>
        <v>630.435</v>
      </c>
      <c r="M150" s="63" t="n">
        <v>316.080833333333</v>
      </c>
      <c r="N150" s="45" t="n">
        <f aca="false">K150-L150-M150</f>
        <v>5357.83416666667</v>
      </c>
      <c r="O150" s="64"/>
      <c r="AMJ150" s="0"/>
    </row>
    <row r="151" s="32" customFormat="true" ht="17.35" hidden="false" customHeight="false" outlineLevel="0" collapsed="false">
      <c r="A151" s="33" t="s">
        <v>321</v>
      </c>
      <c r="B151" s="57" t="n">
        <v>44174</v>
      </c>
      <c r="C151" s="58" t="s">
        <v>322</v>
      </c>
      <c r="D151" s="59" t="s">
        <v>149</v>
      </c>
      <c r="E151" s="93" t="s">
        <v>150</v>
      </c>
      <c r="F151" s="61" t="s">
        <v>151</v>
      </c>
      <c r="G151" s="39" t="s">
        <v>323</v>
      </c>
      <c r="H151" s="61" t="s">
        <v>34</v>
      </c>
      <c r="I151" s="62" t="s">
        <v>35</v>
      </c>
      <c r="J151" s="42" t="n">
        <v>0.1</v>
      </c>
      <c r="K151" s="63" t="n">
        <v>5913.04</v>
      </c>
      <c r="L151" s="44" t="n">
        <f aca="false">J151*K151</f>
        <v>591.304</v>
      </c>
      <c r="M151" s="63" t="n">
        <v>340.203333333333</v>
      </c>
      <c r="N151" s="45" t="n">
        <f aca="false">K151-L151-M151</f>
        <v>4981.53266666667</v>
      </c>
      <c r="O151" s="64"/>
      <c r="AMJ151" s="0"/>
    </row>
    <row r="152" s="32" customFormat="true" ht="17.35" hidden="false" customHeight="false" outlineLevel="0" collapsed="false">
      <c r="A152" s="33" t="s">
        <v>324</v>
      </c>
      <c r="B152" s="57" t="n">
        <v>44174</v>
      </c>
      <c r="C152" s="58" t="s">
        <v>322</v>
      </c>
      <c r="D152" s="59" t="s">
        <v>149</v>
      </c>
      <c r="E152" s="60" t="s">
        <v>150</v>
      </c>
      <c r="F152" s="61" t="s">
        <v>151</v>
      </c>
      <c r="G152" s="39" t="s">
        <v>325</v>
      </c>
      <c r="H152" s="61" t="s">
        <v>34</v>
      </c>
      <c r="I152" s="62" t="s">
        <v>35</v>
      </c>
      <c r="J152" s="42" t="n">
        <v>0.1</v>
      </c>
      <c r="K152" s="63" t="n">
        <v>5913.04</v>
      </c>
      <c r="L152" s="44" t="n">
        <f aca="false">J152*K152</f>
        <v>591.304</v>
      </c>
      <c r="M152" s="63" t="n">
        <v>340.203333333333</v>
      </c>
      <c r="N152" s="45" t="n">
        <f aca="false">K152-L152-M152</f>
        <v>4981.53266666667</v>
      </c>
      <c r="O152" s="64"/>
      <c r="AMJ152" s="0"/>
    </row>
    <row r="153" s="32" customFormat="true" ht="17.35" hidden="false" customHeight="false" outlineLevel="0" collapsed="false">
      <c r="A153" s="33" t="s">
        <v>326</v>
      </c>
      <c r="B153" s="57" t="n">
        <v>44174</v>
      </c>
      <c r="C153" s="58" t="s">
        <v>322</v>
      </c>
      <c r="D153" s="59" t="s">
        <v>149</v>
      </c>
      <c r="E153" s="60" t="s">
        <v>150</v>
      </c>
      <c r="F153" s="61" t="s">
        <v>151</v>
      </c>
      <c r="G153" s="39" t="s">
        <v>327</v>
      </c>
      <c r="H153" s="61" t="s">
        <v>34</v>
      </c>
      <c r="I153" s="62" t="s">
        <v>35</v>
      </c>
      <c r="J153" s="42" t="n">
        <v>0.1</v>
      </c>
      <c r="K153" s="63" t="n">
        <v>5913.04</v>
      </c>
      <c r="L153" s="44" t="n">
        <f aca="false">J153*K153</f>
        <v>591.304</v>
      </c>
      <c r="M153" s="63" t="n">
        <v>340.203333333333</v>
      </c>
      <c r="N153" s="45" t="n">
        <f aca="false">K153-L153-M153</f>
        <v>4981.53266666667</v>
      </c>
      <c r="O153" s="64"/>
      <c r="AMJ153" s="0"/>
    </row>
    <row r="154" s="32" customFormat="true" ht="34.3" hidden="false" customHeight="false" outlineLevel="0" collapsed="false">
      <c r="A154" s="33" t="s">
        <v>328</v>
      </c>
      <c r="B154" s="57" t="n">
        <v>44188</v>
      </c>
      <c r="C154" s="58" t="s">
        <v>329</v>
      </c>
      <c r="D154" s="59" t="s">
        <v>142</v>
      </c>
      <c r="E154" s="60" t="s">
        <v>132</v>
      </c>
      <c r="F154" s="61" t="s">
        <v>143</v>
      </c>
      <c r="G154" s="39" t="s">
        <v>330</v>
      </c>
      <c r="H154" s="61" t="s">
        <v>34</v>
      </c>
      <c r="I154" s="62" t="s">
        <v>35</v>
      </c>
      <c r="J154" s="42" t="n">
        <v>0.1</v>
      </c>
      <c r="K154" s="63" t="n">
        <v>6739.13</v>
      </c>
      <c r="L154" s="44" t="n">
        <f aca="false">J154*K154</f>
        <v>673.913</v>
      </c>
      <c r="M154" s="63" t="n">
        <v>361.881666666667</v>
      </c>
      <c r="N154" s="45" t="n">
        <f aca="false">K154-L154-M154</f>
        <v>5703.33533333333</v>
      </c>
      <c r="O154" s="64"/>
      <c r="AMJ154" s="0"/>
    </row>
    <row r="155" s="32" customFormat="true" ht="34.3" hidden="false" customHeight="false" outlineLevel="0" collapsed="false">
      <c r="A155" s="33" t="s">
        <v>331</v>
      </c>
      <c r="B155" s="57" t="n">
        <v>44188</v>
      </c>
      <c r="C155" s="58" t="s">
        <v>329</v>
      </c>
      <c r="D155" s="59" t="s">
        <v>142</v>
      </c>
      <c r="E155" s="60" t="s">
        <v>132</v>
      </c>
      <c r="F155" s="61" t="s">
        <v>143</v>
      </c>
      <c r="G155" s="39" t="s">
        <v>332</v>
      </c>
      <c r="H155" s="61" t="s">
        <v>34</v>
      </c>
      <c r="I155" s="62" t="s">
        <v>35</v>
      </c>
      <c r="J155" s="42" t="n">
        <v>0.1</v>
      </c>
      <c r="K155" s="63" t="n">
        <v>6739.13</v>
      </c>
      <c r="L155" s="44" t="n">
        <f aca="false">J155*K155</f>
        <v>673.913</v>
      </c>
      <c r="M155" s="63" t="n">
        <v>361.881666666667</v>
      </c>
      <c r="N155" s="45" t="n">
        <f aca="false">K155-L155-M155</f>
        <v>5703.33533333333</v>
      </c>
      <c r="O155" s="64"/>
      <c r="AMJ155" s="0"/>
    </row>
    <row r="156" s="32" customFormat="true" ht="34.3" hidden="false" customHeight="false" outlineLevel="0" collapsed="false">
      <c r="A156" s="33" t="s">
        <v>333</v>
      </c>
      <c r="B156" s="57" t="n">
        <v>44188</v>
      </c>
      <c r="C156" s="58" t="s">
        <v>329</v>
      </c>
      <c r="D156" s="59" t="s">
        <v>142</v>
      </c>
      <c r="E156" s="60" t="s">
        <v>132</v>
      </c>
      <c r="F156" s="61" t="s">
        <v>143</v>
      </c>
      <c r="G156" s="39" t="s">
        <v>334</v>
      </c>
      <c r="H156" s="61" t="s">
        <v>34</v>
      </c>
      <c r="I156" s="62" t="s">
        <v>35</v>
      </c>
      <c r="J156" s="42" t="n">
        <v>0.1</v>
      </c>
      <c r="K156" s="63" t="n">
        <v>6739.13</v>
      </c>
      <c r="L156" s="44" t="n">
        <f aca="false">J156*K156</f>
        <v>673.913</v>
      </c>
      <c r="M156" s="63" t="n">
        <v>361.881666666667</v>
      </c>
      <c r="N156" s="45" t="n">
        <f aca="false">K156-L156-M156</f>
        <v>5703.33533333333</v>
      </c>
      <c r="O156" s="64"/>
      <c r="AMJ156" s="0"/>
    </row>
    <row r="157" s="32" customFormat="true" ht="17.35" hidden="false" customHeight="false" outlineLevel="0" collapsed="false">
      <c r="A157" s="33" t="s">
        <v>335</v>
      </c>
      <c r="B157" s="57" t="n">
        <v>44174</v>
      </c>
      <c r="C157" s="58" t="s">
        <v>336</v>
      </c>
      <c r="D157" s="59" t="s">
        <v>149</v>
      </c>
      <c r="E157" s="60" t="s">
        <v>150</v>
      </c>
      <c r="F157" s="61" t="s">
        <v>151</v>
      </c>
      <c r="G157" s="39" t="s">
        <v>337</v>
      </c>
      <c r="H157" s="61" t="s">
        <v>56</v>
      </c>
      <c r="I157" s="62" t="s">
        <v>82</v>
      </c>
      <c r="J157" s="42" t="n">
        <v>0.1</v>
      </c>
      <c r="K157" s="63" t="n">
        <v>6956.52</v>
      </c>
      <c r="L157" s="44" t="n">
        <f aca="false">J157*K157</f>
        <v>695.652</v>
      </c>
      <c r="M157" s="63" t="n">
        <v>400.2375</v>
      </c>
      <c r="N157" s="45" t="n">
        <f aca="false">K157-L157-M157</f>
        <v>5860.6305</v>
      </c>
      <c r="O157" s="64"/>
      <c r="AMJ157" s="0"/>
    </row>
    <row r="158" s="32" customFormat="true" ht="17.35" hidden="false" customHeight="false" outlineLevel="0" collapsed="false">
      <c r="A158" s="33" t="s">
        <v>338</v>
      </c>
      <c r="B158" s="57" t="n">
        <v>44174</v>
      </c>
      <c r="C158" s="58" t="s">
        <v>336</v>
      </c>
      <c r="D158" s="59" t="s">
        <v>149</v>
      </c>
      <c r="E158" s="60" t="s">
        <v>150</v>
      </c>
      <c r="F158" s="61" t="s">
        <v>151</v>
      </c>
      <c r="G158" s="39" t="s">
        <v>339</v>
      </c>
      <c r="H158" s="61" t="s">
        <v>56</v>
      </c>
      <c r="I158" s="62" t="s">
        <v>82</v>
      </c>
      <c r="J158" s="42" t="n">
        <v>0.1</v>
      </c>
      <c r="K158" s="63" t="n">
        <v>6956.52</v>
      </c>
      <c r="L158" s="44" t="n">
        <f aca="false">J158*K158</f>
        <v>695.652</v>
      </c>
      <c r="M158" s="63" t="n">
        <v>400.2375</v>
      </c>
      <c r="N158" s="45" t="n">
        <f aca="false">K158-L158-M158</f>
        <v>5860.6305</v>
      </c>
      <c r="O158" s="64"/>
      <c r="AMJ158" s="0"/>
    </row>
    <row r="159" s="32" customFormat="true" ht="17.35" hidden="false" customHeight="false" outlineLevel="0" collapsed="false">
      <c r="A159" s="33" t="s">
        <v>340</v>
      </c>
      <c r="B159" s="57" t="n">
        <v>44174</v>
      </c>
      <c r="C159" s="58" t="s">
        <v>336</v>
      </c>
      <c r="D159" s="59" t="s">
        <v>149</v>
      </c>
      <c r="E159" s="60" t="s">
        <v>150</v>
      </c>
      <c r="F159" s="61" t="s">
        <v>151</v>
      </c>
      <c r="G159" s="39" t="s">
        <v>341</v>
      </c>
      <c r="H159" s="61" t="s">
        <v>50</v>
      </c>
      <c r="I159" s="62" t="s">
        <v>51</v>
      </c>
      <c r="J159" s="42" t="n">
        <v>0.1</v>
      </c>
      <c r="K159" s="63" t="n">
        <v>6956.52</v>
      </c>
      <c r="L159" s="44" t="n">
        <f aca="false">J159*K159</f>
        <v>695.652</v>
      </c>
      <c r="M159" s="63" t="n">
        <v>400.2375</v>
      </c>
      <c r="N159" s="45" t="n">
        <f aca="false">K159-L159-M159</f>
        <v>5860.6305</v>
      </c>
      <c r="O159" s="64"/>
      <c r="AMJ159" s="0"/>
    </row>
    <row r="160" s="32" customFormat="true" ht="17.35" hidden="false" customHeight="false" outlineLevel="0" collapsed="false">
      <c r="A160" s="33" t="s">
        <v>342</v>
      </c>
      <c r="B160" s="57" t="n">
        <v>44174</v>
      </c>
      <c r="C160" s="58" t="s">
        <v>336</v>
      </c>
      <c r="D160" s="59" t="s">
        <v>149</v>
      </c>
      <c r="E160" s="60" t="s">
        <v>150</v>
      </c>
      <c r="F160" s="61" t="s">
        <v>151</v>
      </c>
      <c r="G160" s="39" t="s">
        <v>343</v>
      </c>
      <c r="H160" s="61" t="s">
        <v>50</v>
      </c>
      <c r="I160" s="62" t="s">
        <v>51</v>
      </c>
      <c r="J160" s="42" t="n">
        <v>0.1</v>
      </c>
      <c r="K160" s="63" t="n">
        <v>6956.52</v>
      </c>
      <c r="L160" s="44" t="n">
        <f aca="false">J160*K160</f>
        <v>695.652</v>
      </c>
      <c r="M160" s="63" t="n">
        <v>400.2375</v>
      </c>
      <c r="N160" s="45" t="n">
        <f aca="false">K160-L160-M160</f>
        <v>5860.6305</v>
      </c>
      <c r="O160" s="64"/>
      <c r="AMJ160" s="0"/>
    </row>
    <row r="161" s="32" customFormat="true" ht="34.3" hidden="false" customHeight="false" outlineLevel="0" collapsed="false">
      <c r="A161" s="33" t="s">
        <v>344</v>
      </c>
      <c r="B161" s="57" t="n">
        <v>44188</v>
      </c>
      <c r="C161" s="58" t="s">
        <v>345</v>
      </c>
      <c r="D161" s="59" t="s">
        <v>142</v>
      </c>
      <c r="E161" s="60" t="s">
        <v>132</v>
      </c>
      <c r="F161" s="61" t="s">
        <v>143</v>
      </c>
      <c r="G161" s="39" t="s">
        <v>346</v>
      </c>
      <c r="H161" s="61" t="s">
        <v>21</v>
      </c>
      <c r="I161" s="62" t="s">
        <v>21</v>
      </c>
      <c r="J161" s="42" t="n">
        <v>0.1</v>
      </c>
      <c r="K161" s="63" t="n">
        <v>6304.35</v>
      </c>
      <c r="L161" s="44" t="n">
        <f aca="false">J161*K161</f>
        <v>630.435</v>
      </c>
      <c r="M161" s="63" t="n">
        <v>338.535</v>
      </c>
      <c r="N161" s="45" t="n">
        <f aca="false">K161-L161-M161</f>
        <v>5335.38</v>
      </c>
      <c r="O161" s="64"/>
      <c r="AMJ161" s="0"/>
    </row>
    <row r="162" s="32" customFormat="true" ht="34.3" hidden="false" customHeight="false" outlineLevel="0" collapsed="false">
      <c r="A162" s="33" t="s">
        <v>347</v>
      </c>
      <c r="B162" s="57" t="n">
        <v>44188</v>
      </c>
      <c r="C162" s="58" t="s">
        <v>345</v>
      </c>
      <c r="D162" s="59" t="s">
        <v>142</v>
      </c>
      <c r="E162" s="60" t="s">
        <v>132</v>
      </c>
      <c r="F162" s="61" t="s">
        <v>143</v>
      </c>
      <c r="G162" s="39" t="s">
        <v>348</v>
      </c>
      <c r="H162" s="61" t="s">
        <v>21</v>
      </c>
      <c r="I162" s="62" t="s">
        <v>21</v>
      </c>
      <c r="J162" s="42" t="n">
        <v>0.1</v>
      </c>
      <c r="K162" s="63" t="n">
        <v>6304.35</v>
      </c>
      <c r="L162" s="44" t="n">
        <f aca="false">J162*K162</f>
        <v>630.435</v>
      </c>
      <c r="M162" s="63" t="n">
        <v>338.535</v>
      </c>
      <c r="N162" s="45" t="n">
        <f aca="false">K162-L162-M162</f>
        <v>5335.38</v>
      </c>
      <c r="O162" s="64"/>
      <c r="AMJ162" s="0"/>
    </row>
    <row r="163" s="32" customFormat="true" ht="33.75" hidden="false" customHeight="true" outlineLevel="0" collapsed="false">
      <c r="A163" s="33" t="s">
        <v>349</v>
      </c>
      <c r="B163" s="57" t="n">
        <v>44244</v>
      </c>
      <c r="C163" s="58" t="s">
        <v>275</v>
      </c>
      <c r="D163" s="59" t="s">
        <v>276</v>
      </c>
      <c r="E163" s="35" t="s">
        <v>277</v>
      </c>
      <c r="F163" s="38" t="s">
        <v>133</v>
      </c>
      <c r="G163" s="39" t="s">
        <v>350</v>
      </c>
      <c r="H163" s="40" t="s">
        <v>351</v>
      </c>
      <c r="I163" s="41" t="s">
        <v>352</v>
      </c>
      <c r="J163" s="42" t="n">
        <v>0.1</v>
      </c>
      <c r="K163" s="63" t="n">
        <f aca="false">15652.17/2</f>
        <v>7826.085</v>
      </c>
      <c r="L163" s="44" t="n">
        <f aca="false">J163*K163</f>
        <v>782.6085</v>
      </c>
      <c r="M163" s="63" t="n">
        <v>300.1775</v>
      </c>
      <c r="N163" s="45" t="n">
        <f aca="false">K163-L163-M163</f>
        <v>6743.299</v>
      </c>
      <c r="O163" s="46"/>
      <c r="AMJ163" s="0"/>
    </row>
    <row r="164" s="32" customFormat="true" ht="30" hidden="false" customHeight="true" outlineLevel="0" collapsed="false">
      <c r="A164" s="33" t="s">
        <v>353</v>
      </c>
      <c r="B164" s="57" t="n">
        <v>44244</v>
      </c>
      <c r="C164" s="35" t="s">
        <v>275</v>
      </c>
      <c r="D164" s="59" t="s">
        <v>276</v>
      </c>
      <c r="E164" s="35" t="s">
        <v>277</v>
      </c>
      <c r="F164" s="38" t="s">
        <v>133</v>
      </c>
      <c r="G164" s="39" t="s">
        <v>354</v>
      </c>
      <c r="H164" s="40" t="s">
        <v>351</v>
      </c>
      <c r="I164" s="41" t="s">
        <v>352</v>
      </c>
      <c r="J164" s="42" t="n">
        <v>0.1</v>
      </c>
      <c r="K164" s="91" t="n">
        <f aca="false">15652.17/2</f>
        <v>7826.085</v>
      </c>
      <c r="L164" s="44" t="n">
        <f aca="false">J164*K164</f>
        <v>782.6085</v>
      </c>
      <c r="M164" s="91" t="n">
        <v>300.1775</v>
      </c>
      <c r="N164" s="45" t="n">
        <f aca="false">K164-L164-M164</f>
        <v>6743.299</v>
      </c>
      <c r="O164" s="46"/>
      <c r="AMJ164" s="0"/>
    </row>
    <row r="165" s="32" customFormat="true" ht="36" hidden="false" customHeight="true" outlineLevel="0" collapsed="false">
      <c r="A165" s="33" t="s">
        <v>15</v>
      </c>
      <c r="B165" s="34" t="n">
        <v>42665</v>
      </c>
      <c r="C165" s="35" t="s">
        <v>355</v>
      </c>
      <c r="D165" s="36" t="s">
        <v>38</v>
      </c>
      <c r="E165" s="37" t="s">
        <v>18</v>
      </c>
      <c r="F165" s="38" t="s">
        <v>39</v>
      </c>
      <c r="G165" s="39" t="s">
        <v>356</v>
      </c>
      <c r="H165" s="40" t="s">
        <v>21</v>
      </c>
      <c r="I165" s="41" t="s">
        <v>21</v>
      </c>
      <c r="J165" s="42" t="n">
        <v>0.1</v>
      </c>
      <c r="K165" s="43" t="n">
        <v>5059.83</v>
      </c>
      <c r="L165" s="44" t="n">
        <f aca="false">J165*K165</f>
        <v>505.983</v>
      </c>
      <c r="M165" s="43" t="n">
        <v>2381.173</v>
      </c>
      <c r="N165" s="45" t="n">
        <f aca="false">K165-L165-M165</f>
        <v>2172.674</v>
      </c>
      <c r="O165" s="46"/>
      <c r="AMJ165" s="0"/>
    </row>
    <row r="166" s="32" customFormat="true" ht="39" hidden="false" customHeight="true" outlineLevel="0" collapsed="false">
      <c r="A166" s="33" t="s">
        <v>23</v>
      </c>
      <c r="B166" s="34" t="n">
        <v>42613</v>
      </c>
      <c r="C166" s="35" t="s">
        <v>355</v>
      </c>
      <c r="D166" s="36" t="s">
        <v>31</v>
      </c>
      <c r="E166" s="37" t="s">
        <v>18</v>
      </c>
      <c r="F166" s="38" t="s">
        <v>32</v>
      </c>
      <c r="G166" s="39" t="s">
        <v>357</v>
      </c>
      <c r="H166" s="40" t="s">
        <v>21</v>
      </c>
      <c r="I166" s="41" t="s">
        <v>21</v>
      </c>
      <c r="J166" s="42" t="n">
        <v>0.1</v>
      </c>
      <c r="K166" s="43" t="n">
        <v>5059.83</v>
      </c>
      <c r="L166" s="44" t="n">
        <f aca="false">J166*K166</f>
        <v>505.983</v>
      </c>
      <c r="M166" s="43" t="n">
        <v>2453.173</v>
      </c>
      <c r="N166" s="45" t="n">
        <f aca="false">K166-L166-M166</f>
        <v>2100.674</v>
      </c>
      <c r="O166" s="46"/>
      <c r="AMJ166" s="0"/>
    </row>
    <row r="167" s="32" customFormat="true" ht="39" hidden="false" customHeight="true" outlineLevel="0" collapsed="false">
      <c r="A167" s="33" t="s">
        <v>29</v>
      </c>
      <c r="B167" s="34" t="n">
        <v>42068</v>
      </c>
      <c r="C167" s="35" t="s">
        <v>358</v>
      </c>
      <c r="D167" s="36" t="s">
        <v>25</v>
      </c>
      <c r="E167" s="37" t="s">
        <v>26</v>
      </c>
      <c r="F167" s="38" t="s">
        <v>27</v>
      </c>
      <c r="G167" s="39" t="s">
        <v>164</v>
      </c>
      <c r="H167" s="40" t="s">
        <v>21</v>
      </c>
      <c r="I167" s="41" t="s">
        <v>21</v>
      </c>
      <c r="J167" s="42" t="n">
        <v>0.1</v>
      </c>
      <c r="K167" s="43" t="n">
        <v>7130.43</v>
      </c>
      <c r="L167" s="44" t="n">
        <f aca="false">J167*K167</f>
        <v>713.043</v>
      </c>
      <c r="M167" s="43" t="n">
        <v>4520.533</v>
      </c>
      <c r="N167" s="45" t="n">
        <f aca="false">K167-L167-M167</f>
        <v>1896.854</v>
      </c>
      <c r="O167" s="46"/>
      <c r="AMJ167" s="0"/>
    </row>
    <row r="168" s="32" customFormat="true" ht="30" hidden="false" customHeight="true" outlineLevel="0" collapsed="false">
      <c r="A168" s="33" t="s">
        <v>36</v>
      </c>
      <c r="B168" s="34" t="n">
        <v>42159</v>
      </c>
      <c r="C168" s="35" t="s">
        <v>359</v>
      </c>
      <c r="D168" s="36" t="s">
        <v>17</v>
      </c>
      <c r="E168" s="37" t="s">
        <v>18</v>
      </c>
      <c r="F168" s="38" t="s">
        <v>19</v>
      </c>
      <c r="G168" s="39" t="s">
        <v>360</v>
      </c>
      <c r="H168" s="40" t="s">
        <v>21</v>
      </c>
      <c r="I168" s="41" t="s">
        <v>21</v>
      </c>
      <c r="J168" s="42" t="n">
        <v>0.1</v>
      </c>
      <c r="K168" s="43" t="n">
        <v>4332.64</v>
      </c>
      <c r="L168" s="44" t="n">
        <f aca="false">J168*K168</f>
        <v>433.264</v>
      </c>
      <c r="M168" s="43" t="n">
        <v>2638.904</v>
      </c>
      <c r="N168" s="45" t="n">
        <f aca="false">K168-L168-M168</f>
        <v>1260.472</v>
      </c>
      <c r="O168" s="46"/>
      <c r="AMJ168" s="0"/>
    </row>
    <row r="169" s="32" customFormat="true" ht="30" hidden="false" customHeight="true" outlineLevel="0" collapsed="false">
      <c r="A169" s="33" t="s">
        <v>125</v>
      </c>
      <c r="B169" s="34" t="n">
        <v>42878</v>
      </c>
      <c r="C169" s="35" t="s">
        <v>361</v>
      </c>
      <c r="D169" s="36"/>
      <c r="E169" s="37"/>
      <c r="F169" s="38"/>
      <c r="G169" s="39"/>
      <c r="H169" s="40"/>
      <c r="I169" s="41"/>
      <c r="J169" s="42" t="n">
        <v>0.1</v>
      </c>
      <c r="K169" s="43" t="n">
        <v>5043.48</v>
      </c>
      <c r="L169" s="44" t="n">
        <f aca="false">J169*K169</f>
        <v>504.348</v>
      </c>
      <c r="M169" s="43" t="n">
        <v>2079.498</v>
      </c>
      <c r="N169" s="45" t="n">
        <f aca="false">K169-L169-M169</f>
        <v>2459.634</v>
      </c>
      <c r="O169" s="46"/>
      <c r="AMJ169" s="0"/>
    </row>
    <row r="170" s="32" customFormat="true" ht="40.5" hidden="false" customHeight="true" outlineLevel="0" collapsed="false">
      <c r="A170" s="33" t="s">
        <v>129</v>
      </c>
      <c r="B170" s="34" t="n">
        <v>43227</v>
      </c>
      <c r="C170" s="35" t="s">
        <v>355</v>
      </c>
      <c r="D170" s="36" t="s">
        <v>197</v>
      </c>
      <c r="E170" s="37" t="s">
        <v>191</v>
      </c>
      <c r="F170" s="38" t="s">
        <v>198</v>
      </c>
      <c r="G170" s="39" t="s">
        <v>362</v>
      </c>
      <c r="H170" s="40" t="s">
        <v>21</v>
      </c>
      <c r="I170" s="41" t="s">
        <v>21</v>
      </c>
      <c r="J170" s="42" t="n">
        <v>0.1</v>
      </c>
      <c r="K170" s="43" t="n">
        <v>5218</v>
      </c>
      <c r="L170" s="44" t="n">
        <f aca="false">J170*K170</f>
        <v>521.8</v>
      </c>
      <c r="M170" s="43" t="n">
        <v>1652.5</v>
      </c>
      <c r="N170" s="45" t="n">
        <f aca="false">K170-L170-M170</f>
        <v>3043.7</v>
      </c>
      <c r="O170" s="46"/>
      <c r="AMJ170" s="0"/>
    </row>
    <row r="171" s="32" customFormat="true" ht="34.5" hidden="false" customHeight="true" outlineLevel="0" collapsed="false">
      <c r="A171" s="33" t="s">
        <v>135</v>
      </c>
      <c r="B171" s="34" t="n">
        <v>42159</v>
      </c>
      <c r="C171" s="35" t="s">
        <v>363</v>
      </c>
      <c r="D171" s="36" t="s">
        <v>17</v>
      </c>
      <c r="E171" s="37" t="s">
        <v>18</v>
      </c>
      <c r="F171" s="38" t="s">
        <v>19</v>
      </c>
      <c r="G171" s="39" t="s">
        <v>364</v>
      </c>
      <c r="H171" s="40" t="s">
        <v>56</v>
      </c>
      <c r="I171" s="41" t="s">
        <v>82</v>
      </c>
      <c r="J171" s="42" t="n">
        <v>0.1</v>
      </c>
      <c r="K171" s="43" t="n">
        <v>2842.5</v>
      </c>
      <c r="L171" s="44" t="n">
        <f aca="false">J171*K171</f>
        <v>284.25</v>
      </c>
      <c r="M171" s="43" t="n">
        <v>1731.29</v>
      </c>
      <c r="N171" s="45" t="n">
        <f aca="false">K171-L171-M171</f>
        <v>826.96</v>
      </c>
      <c r="O171" s="46"/>
      <c r="AMJ171" s="0"/>
    </row>
    <row r="172" s="32" customFormat="true" ht="31.5" hidden="false" customHeight="true" outlineLevel="0" collapsed="false">
      <c r="A172" s="33" t="s">
        <v>138</v>
      </c>
      <c r="B172" s="34" t="n">
        <v>42159</v>
      </c>
      <c r="C172" s="35" t="s">
        <v>363</v>
      </c>
      <c r="D172" s="36" t="s">
        <v>17</v>
      </c>
      <c r="E172" s="37" t="s">
        <v>18</v>
      </c>
      <c r="F172" s="38" t="s">
        <v>19</v>
      </c>
      <c r="G172" s="39" t="s">
        <v>365</v>
      </c>
      <c r="H172" s="40" t="s">
        <v>56</v>
      </c>
      <c r="I172" s="41" t="s">
        <v>82</v>
      </c>
      <c r="J172" s="42" t="n">
        <v>0.1</v>
      </c>
      <c r="K172" s="43" t="n">
        <v>2842.5</v>
      </c>
      <c r="L172" s="44" t="n">
        <f aca="false">J172*K172</f>
        <v>284.25</v>
      </c>
      <c r="M172" s="43" t="n">
        <v>1731.29</v>
      </c>
      <c r="N172" s="45" t="n">
        <f aca="false">K172-L172-M172</f>
        <v>826.96</v>
      </c>
      <c r="O172" s="46"/>
      <c r="AMJ172" s="0"/>
    </row>
    <row r="173" s="32" customFormat="true" ht="36" hidden="false" customHeight="true" outlineLevel="0" collapsed="false">
      <c r="A173" s="33" t="s">
        <v>140</v>
      </c>
      <c r="B173" s="34" t="n">
        <v>42613</v>
      </c>
      <c r="C173" s="35" t="s">
        <v>366</v>
      </c>
      <c r="D173" s="36" t="s">
        <v>31</v>
      </c>
      <c r="E173" s="37" t="s">
        <v>18</v>
      </c>
      <c r="F173" s="38" t="s">
        <v>32</v>
      </c>
      <c r="G173" s="39" t="s">
        <v>367</v>
      </c>
      <c r="H173" s="40" t="s">
        <v>351</v>
      </c>
      <c r="I173" s="41" t="s">
        <v>368</v>
      </c>
      <c r="J173" s="42" t="n">
        <v>0.1</v>
      </c>
      <c r="K173" s="43" t="n">
        <v>2842.5</v>
      </c>
      <c r="L173" s="44" t="n">
        <f aca="false">J173*K173</f>
        <v>284.25</v>
      </c>
      <c r="M173" s="43" t="n">
        <v>1378.14</v>
      </c>
      <c r="N173" s="45" t="n">
        <f aca="false">K173-L173-M173</f>
        <v>1180.11</v>
      </c>
      <c r="O173" s="46"/>
      <c r="AMJ173" s="0"/>
    </row>
    <row r="174" s="32" customFormat="true" ht="27.75" hidden="false" customHeight="true" outlineLevel="0" collapsed="false">
      <c r="A174" s="33" t="s">
        <v>145</v>
      </c>
      <c r="B174" s="34" t="n">
        <v>42613</v>
      </c>
      <c r="C174" s="35" t="s">
        <v>366</v>
      </c>
      <c r="D174" s="36" t="s">
        <v>31</v>
      </c>
      <c r="E174" s="37" t="s">
        <v>18</v>
      </c>
      <c r="F174" s="38" t="s">
        <v>32</v>
      </c>
      <c r="G174" s="39" t="s">
        <v>369</v>
      </c>
      <c r="H174" s="40" t="s">
        <v>351</v>
      </c>
      <c r="I174" s="41" t="s">
        <v>368</v>
      </c>
      <c r="J174" s="42" t="n">
        <v>0.1</v>
      </c>
      <c r="K174" s="43" t="n">
        <v>2842.5</v>
      </c>
      <c r="L174" s="44" t="n">
        <f aca="false">J174*K174</f>
        <v>284.25</v>
      </c>
      <c r="M174" s="43" t="n">
        <v>1378.14</v>
      </c>
      <c r="N174" s="45" t="n">
        <f aca="false">K174-L174-M174</f>
        <v>1180.11</v>
      </c>
      <c r="O174" s="46"/>
      <c r="AMJ174" s="0"/>
    </row>
    <row r="175" s="32" customFormat="true" ht="34.3" hidden="false" customHeight="false" outlineLevel="0" collapsed="false">
      <c r="A175" s="33" t="s">
        <v>147</v>
      </c>
      <c r="B175" s="57" t="n">
        <v>44226</v>
      </c>
      <c r="C175" s="58" t="s">
        <v>370</v>
      </c>
      <c r="D175" s="59" t="s">
        <v>131</v>
      </c>
      <c r="E175" s="60" t="s">
        <v>132</v>
      </c>
      <c r="F175" s="61" t="s">
        <v>133</v>
      </c>
      <c r="G175" s="39" t="s">
        <v>371</v>
      </c>
      <c r="H175" s="61" t="s">
        <v>50</v>
      </c>
      <c r="I175" s="62" t="s">
        <v>51</v>
      </c>
      <c r="J175" s="42" t="n">
        <v>0.1</v>
      </c>
      <c r="K175" s="63" t="n">
        <v>6086.96</v>
      </c>
      <c r="L175" s="44" t="n">
        <f aca="false">J175*K175</f>
        <v>608.696</v>
      </c>
      <c r="M175" s="63" t="n">
        <v>263.49</v>
      </c>
      <c r="N175" s="45" t="n">
        <f aca="false">K175-L175-M175</f>
        <v>5214.774</v>
      </c>
      <c r="O175" s="64"/>
      <c r="AMJ175" s="0"/>
    </row>
    <row r="176" s="32" customFormat="true" ht="34.3" hidden="false" customHeight="false" outlineLevel="0" collapsed="false">
      <c r="A176" s="33" t="s">
        <v>153</v>
      </c>
      <c r="B176" s="57" t="n">
        <v>44226</v>
      </c>
      <c r="C176" s="58" t="s">
        <v>370</v>
      </c>
      <c r="D176" s="59" t="s">
        <v>131</v>
      </c>
      <c r="E176" s="60" t="s">
        <v>132</v>
      </c>
      <c r="F176" s="61" t="s">
        <v>133</v>
      </c>
      <c r="G176" s="39" t="s">
        <v>372</v>
      </c>
      <c r="H176" s="61" t="s">
        <v>93</v>
      </c>
      <c r="I176" s="62" t="s">
        <v>94</v>
      </c>
      <c r="J176" s="42" t="n">
        <v>0.1</v>
      </c>
      <c r="K176" s="63" t="n">
        <v>6086.96</v>
      </c>
      <c r="L176" s="44" t="n">
        <f aca="false">J176*K176</f>
        <v>608.696</v>
      </c>
      <c r="M176" s="63" t="n">
        <v>263.49</v>
      </c>
      <c r="N176" s="45" t="n">
        <f aca="false">K176-L176-M176</f>
        <v>5214.774</v>
      </c>
      <c r="O176" s="64"/>
      <c r="AMJ176" s="0"/>
    </row>
    <row r="177" s="32" customFormat="true" ht="36" hidden="false" customHeight="true" outlineLevel="0" collapsed="false">
      <c r="A177" s="33" t="s">
        <v>155</v>
      </c>
      <c r="B177" s="57" t="n">
        <v>44186</v>
      </c>
      <c r="C177" s="58" t="s">
        <v>373</v>
      </c>
      <c r="D177" s="59" t="s">
        <v>46</v>
      </c>
      <c r="E177" s="60" t="s">
        <v>47</v>
      </c>
      <c r="F177" s="61" t="s">
        <v>48</v>
      </c>
      <c r="G177" s="39" t="s">
        <v>374</v>
      </c>
      <c r="H177" s="61" t="s">
        <v>93</v>
      </c>
      <c r="I177" s="62" t="s">
        <v>94</v>
      </c>
      <c r="J177" s="42" t="n">
        <v>0.1</v>
      </c>
      <c r="K177" s="63" t="n">
        <v>2074.2</v>
      </c>
      <c r="L177" s="44" t="n">
        <f aca="false">J177*K177</f>
        <v>207.42</v>
      </c>
      <c r="M177" s="63" t="n">
        <v>112.52</v>
      </c>
      <c r="N177" s="45" t="n">
        <f aca="false">K177-L177-M177</f>
        <v>1754.26</v>
      </c>
      <c r="O177" s="64"/>
      <c r="AMJ177" s="0"/>
    </row>
    <row r="178" s="32" customFormat="true" ht="51.75" hidden="false" customHeight="true" outlineLevel="0" collapsed="false">
      <c r="A178" s="33" t="s">
        <v>157</v>
      </c>
      <c r="B178" s="57" t="n">
        <v>44201</v>
      </c>
      <c r="C178" s="58" t="s">
        <v>373</v>
      </c>
      <c r="D178" s="59" t="s">
        <v>53</v>
      </c>
      <c r="E178" s="60" t="s">
        <v>47</v>
      </c>
      <c r="F178" s="61" t="s">
        <v>54</v>
      </c>
      <c r="G178" s="39" t="s">
        <v>375</v>
      </c>
      <c r="H178" s="61" t="s">
        <v>34</v>
      </c>
      <c r="I178" s="62" t="s">
        <v>35</v>
      </c>
      <c r="J178" s="42" t="n">
        <v>0.1</v>
      </c>
      <c r="K178" s="63" t="n">
        <v>2074.2</v>
      </c>
      <c r="L178" s="44" t="n">
        <f aca="false">J178*K178</f>
        <v>207.42</v>
      </c>
      <c r="M178" s="63" t="n">
        <v>103.99</v>
      </c>
      <c r="N178" s="45" t="n">
        <f aca="false">K178-L178-M178</f>
        <v>1762.79</v>
      </c>
      <c r="O178" s="64"/>
      <c r="AMJ178" s="0"/>
    </row>
    <row r="179" s="95" customFormat="true" ht="90" hidden="false" customHeight="true" outlineLevel="0" collapsed="false">
      <c r="A179" s="33" t="s">
        <v>15</v>
      </c>
      <c r="B179" s="34" t="n">
        <v>42749</v>
      </c>
      <c r="C179" s="94" t="s">
        <v>376</v>
      </c>
      <c r="D179" s="36" t="s">
        <v>377</v>
      </c>
      <c r="E179" s="37" t="s">
        <v>378</v>
      </c>
      <c r="F179" s="38" t="s">
        <v>379</v>
      </c>
      <c r="G179" s="39" t="s">
        <v>380</v>
      </c>
      <c r="H179" s="40" t="s">
        <v>21</v>
      </c>
      <c r="I179" s="41" t="s">
        <v>21</v>
      </c>
      <c r="J179" s="42" t="n">
        <v>0.1</v>
      </c>
      <c r="K179" s="43" t="n">
        <v>2608.69</v>
      </c>
      <c r="L179" s="44" t="n">
        <f aca="false">J179*K179</f>
        <v>260.869</v>
      </c>
      <c r="M179" s="43" t="n">
        <v>1167.69</v>
      </c>
      <c r="N179" s="45" t="n">
        <f aca="false">K179-L179-M179</f>
        <v>1180.131</v>
      </c>
      <c r="O179" s="46"/>
      <c r="AMJ179" s="0"/>
    </row>
    <row r="180" s="95" customFormat="true" ht="90" hidden="false" customHeight="true" outlineLevel="0" collapsed="false">
      <c r="A180" s="33" t="s">
        <v>23</v>
      </c>
      <c r="B180" s="34" t="n">
        <v>42787</v>
      </c>
      <c r="C180" s="94" t="s">
        <v>376</v>
      </c>
      <c r="D180" s="36" t="s">
        <v>381</v>
      </c>
      <c r="E180" s="37" t="s">
        <v>382</v>
      </c>
      <c r="F180" s="38" t="s">
        <v>383</v>
      </c>
      <c r="G180" s="39" t="s">
        <v>384</v>
      </c>
      <c r="H180" s="40" t="s">
        <v>21</v>
      </c>
      <c r="I180" s="41" t="s">
        <v>21</v>
      </c>
      <c r="J180" s="42" t="n">
        <v>0.1</v>
      </c>
      <c r="K180" s="43" t="n">
        <v>2608.68</v>
      </c>
      <c r="L180" s="44" t="n">
        <f aca="false">J180*K180</f>
        <v>260.868</v>
      </c>
      <c r="M180" s="43" t="n">
        <v>1140.56</v>
      </c>
      <c r="N180" s="45" t="n">
        <f aca="false">K180-L180-M180</f>
        <v>1207.252</v>
      </c>
      <c r="O180" s="46"/>
      <c r="AMJ180" s="0"/>
    </row>
    <row r="181" s="95" customFormat="true" ht="67.15" hidden="false" customHeight="false" outlineLevel="0" collapsed="false">
      <c r="A181" s="33" t="s">
        <v>29</v>
      </c>
      <c r="B181" s="34" t="n">
        <v>43946</v>
      </c>
      <c r="C181" s="94" t="s">
        <v>385</v>
      </c>
      <c r="D181" s="89" t="s">
        <v>386</v>
      </c>
      <c r="E181" s="37" t="s">
        <v>387</v>
      </c>
      <c r="F181" s="38" t="s">
        <v>388</v>
      </c>
      <c r="G181" s="39" t="s">
        <v>389</v>
      </c>
      <c r="H181" s="40" t="s">
        <v>390</v>
      </c>
      <c r="I181" s="41" t="s">
        <v>390</v>
      </c>
      <c r="J181" s="42" t="n">
        <v>0.1</v>
      </c>
      <c r="K181" s="43" t="n">
        <v>60000</v>
      </c>
      <c r="L181" s="44" t="n">
        <f aca="false">J181*K181</f>
        <v>6000</v>
      </c>
      <c r="M181" s="43" t="n">
        <v>7200</v>
      </c>
      <c r="N181" s="45" t="n">
        <f aca="false">K181-L181-M181</f>
        <v>46800</v>
      </c>
      <c r="O181" s="46"/>
      <c r="AMJ181" s="0"/>
    </row>
    <row r="182" s="95" customFormat="true" ht="45" hidden="false" customHeight="true" outlineLevel="0" collapsed="false">
      <c r="A182" s="33" t="n">
        <v>1</v>
      </c>
      <c r="B182" s="66" t="n">
        <v>43524</v>
      </c>
      <c r="C182" s="49" t="s">
        <v>391</v>
      </c>
      <c r="D182" s="50" t="s">
        <v>392</v>
      </c>
      <c r="E182" s="67" t="s">
        <v>393</v>
      </c>
      <c r="F182" s="51" t="s">
        <v>394</v>
      </c>
      <c r="G182" s="39" t="s">
        <v>395</v>
      </c>
      <c r="H182" s="40" t="s">
        <v>21</v>
      </c>
      <c r="I182" s="41" t="s">
        <v>21</v>
      </c>
      <c r="J182" s="42" t="n">
        <v>0.1</v>
      </c>
      <c r="K182" s="68" t="n">
        <v>14650.5</v>
      </c>
      <c r="L182" s="44" t="n">
        <f aca="false">J182*K182</f>
        <v>1465.05</v>
      </c>
      <c r="M182" s="68" t="n">
        <v>3447.29</v>
      </c>
      <c r="N182" s="45" t="n">
        <f aca="false">K182-L182-M182</f>
        <v>9738.16</v>
      </c>
      <c r="O182" s="46"/>
      <c r="AMJ182" s="0"/>
    </row>
    <row r="183" s="95" customFormat="true" ht="34.3" hidden="false" customHeight="false" outlineLevel="0" collapsed="false">
      <c r="A183" s="33" t="s">
        <v>23</v>
      </c>
      <c r="B183" s="66" t="n">
        <v>43236</v>
      </c>
      <c r="C183" s="49" t="s">
        <v>396</v>
      </c>
      <c r="D183" s="50" t="s">
        <v>397</v>
      </c>
      <c r="E183" s="67" t="s">
        <v>60</v>
      </c>
      <c r="F183" s="51" t="s">
        <v>398</v>
      </c>
      <c r="G183" s="39" t="s">
        <v>399</v>
      </c>
      <c r="H183" s="40" t="s">
        <v>21</v>
      </c>
      <c r="I183" s="41" t="s">
        <v>21</v>
      </c>
      <c r="J183" s="42" t="n">
        <v>0.1</v>
      </c>
      <c r="K183" s="68" t="n">
        <v>8434.78</v>
      </c>
      <c r="L183" s="44" t="n">
        <f aca="false">J183*K183</f>
        <v>843.478</v>
      </c>
      <c r="M183" s="68" t="n">
        <v>2650.46</v>
      </c>
      <c r="N183" s="45" t="n">
        <f aca="false">K183-L183-M183</f>
        <v>4940.842</v>
      </c>
      <c r="O183" s="46"/>
      <c r="AMJ183" s="0"/>
    </row>
    <row r="184" s="95" customFormat="true" ht="34.3" hidden="false" customHeight="false" outlineLevel="0" collapsed="false">
      <c r="A184" s="33" t="s">
        <v>29</v>
      </c>
      <c r="B184" s="66" t="n">
        <v>43908</v>
      </c>
      <c r="C184" s="49" t="s">
        <v>400</v>
      </c>
      <c r="D184" s="50" t="s">
        <v>392</v>
      </c>
      <c r="E184" s="67" t="s">
        <v>122</v>
      </c>
      <c r="F184" s="51" t="s">
        <v>401</v>
      </c>
      <c r="G184" s="39" t="s">
        <v>402</v>
      </c>
      <c r="H184" s="40" t="s">
        <v>21</v>
      </c>
      <c r="I184" s="41" t="s">
        <v>21</v>
      </c>
      <c r="J184" s="42" t="n">
        <v>0.1</v>
      </c>
      <c r="K184" s="68" t="n">
        <v>6500</v>
      </c>
      <c r="L184" s="44" t="n">
        <f aca="false">J184*K184</f>
        <v>650</v>
      </c>
      <c r="M184" s="68" t="n">
        <v>847.67</v>
      </c>
      <c r="N184" s="45" t="n">
        <f aca="false">K184-L184-M184</f>
        <v>5002.33</v>
      </c>
      <c r="O184" s="46"/>
      <c r="AMJ184" s="0"/>
    </row>
    <row r="185" s="95" customFormat="true" ht="34.3" hidden="false" customHeight="false" outlineLevel="0" collapsed="false">
      <c r="A185" s="33" t="s">
        <v>36</v>
      </c>
      <c r="B185" s="66" t="n">
        <v>43866</v>
      </c>
      <c r="C185" s="49" t="s">
        <v>403</v>
      </c>
      <c r="D185" s="50" t="s">
        <v>404</v>
      </c>
      <c r="E185" s="67" t="s">
        <v>18</v>
      </c>
      <c r="F185" s="51" t="s">
        <v>405</v>
      </c>
      <c r="G185" s="39" t="s">
        <v>406</v>
      </c>
      <c r="H185" s="40" t="s">
        <v>21</v>
      </c>
      <c r="I185" s="41" t="s">
        <v>21</v>
      </c>
      <c r="J185" s="42" t="n">
        <v>0.1</v>
      </c>
      <c r="K185" s="68" t="n">
        <v>17811.02</v>
      </c>
      <c r="L185" s="44" t="n">
        <f aca="false">J185*K185</f>
        <v>1781.102</v>
      </c>
      <c r="M185" s="68" t="n">
        <v>2103.162</v>
      </c>
      <c r="N185" s="45" t="n">
        <f aca="false">K185-L185-M185</f>
        <v>13926.756</v>
      </c>
      <c r="O185" s="46"/>
      <c r="AMJ185" s="0"/>
    </row>
    <row r="186" s="103" customFormat="true" ht="34.3" hidden="false" customHeight="false" outlineLevel="0" collapsed="false">
      <c r="A186" s="33" t="n">
        <v>1</v>
      </c>
      <c r="B186" s="34" t="n">
        <v>42159</v>
      </c>
      <c r="C186" s="96" t="s">
        <v>407</v>
      </c>
      <c r="D186" s="97" t="s">
        <v>17</v>
      </c>
      <c r="E186" s="96" t="s">
        <v>18</v>
      </c>
      <c r="F186" s="97" t="s">
        <v>19</v>
      </c>
      <c r="G186" s="98" t="s">
        <v>408</v>
      </c>
      <c r="H186" s="99" t="s">
        <v>409</v>
      </c>
      <c r="I186" s="100" t="s">
        <v>107</v>
      </c>
      <c r="J186" s="42" t="n">
        <v>0.1</v>
      </c>
      <c r="K186" s="101" t="n">
        <v>9220.43</v>
      </c>
      <c r="L186" s="44" t="n">
        <f aca="false">J186*K186</f>
        <v>922.043</v>
      </c>
      <c r="M186" s="101" t="n">
        <v>5615.943</v>
      </c>
      <c r="N186" s="45" t="n">
        <f aca="false">K186-L186-M186</f>
        <v>2682.444</v>
      </c>
      <c r="O186" s="102"/>
      <c r="AMJ186" s="0"/>
    </row>
    <row r="187" s="103" customFormat="true" ht="17.35" hidden="false" customHeight="false" outlineLevel="0" collapsed="false">
      <c r="A187" s="82" t="s">
        <v>23</v>
      </c>
      <c r="B187" s="34" t="n">
        <v>42159</v>
      </c>
      <c r="C187" s="96" t="s">
        <v>410</v>
      </c>
      <c r="D187" s="97" t="s">
        <v>17</v>
      </c>
      <c r="E187" s="96" t="s">
        <v>18</v>
      </c>
      <c r="F187" s="97" t="s">
        <v>19</v>
      </c>
      <c r="G187" s="98" t="s">
        <v>408</v>
      </c>
      <c r="H187" s="99" t="n">
        <f aca="false">O187</f>
        <v>0</v>
      </c>
      <c r="I187" s="100" t="str">
        <f aca="false">A190</f>
        <v>5</v>
      </c>
      <c r="J187" s="42" t="n">
        <v>0.1</v>
      </c>
      <c r="K187" s="101" t="n">
        <v>8921.02</v>
      </c>
      <c r="L187" s="44" t="n">
        <f aca="false">J187*K187</f>
        <v>892.102</v>
      </c>
      <c r="M187" s="101" t="n">
        <v>5433.562</v>
      </c>
      <c r="N187" s="45" t="n">
        <f aca="false">K187-L187-M187</f>
        <v>2595.356</v>
      </c>
      <c r="O187" s="102"/>
      <c r="AMJ187" s="0"/>
    </row>
    <row r="188" s="103" customFormat="true" ht="17.35" hidden="false" customHeight="false" outlineLevel="0" collapsed="false">
      <c r="A188" s="82" t="s">
        <v>29</v>
      </c>
      <c r="B188" s="34" t="n">
        <v>42159</v>
      </c>
      <c r="C188" s="96" t="s">
        <v>411</v>
      </c>
      <c r="D188" s="97" t="s">
        <v>17</v>
      </c>
      <c r="E188" s="96" t="s">
        <v>18</v>
      </c>
      <c r="F188" s="97" t="s">
        <v>19</v>
      </c>
      <c r="G188" s="98" t="s">
        <v>408</v>
      </c>
      <c r="H188" s="99" t="n">
        <f aca="false">H187</f>
        <v>0</v>
      </c>
      <c r="I188" s="100" t="str">
        <f aca="false">I187</f>
        <v>5</v>
      </c>
      <c r="J188" s="42" t="n">
        <v>0.1</v>
      </c>
      <c r="K188" s="101" t="n">
        <v>1662.91</v>
      </c>
      <c r="L188" s="44" t="n">
        <f aca="false">J188*K188</f>
        <v>166.291</v>
      </c>
      <c r="M188" s="101" t="n">
        <v>1012.841</v>
      </c>
      <c r="N188" s="45" t="n">
        <f aca="false">K188-L188-M188</f>
        <v>483.778</v>
      </c>
      <c r="O188" s="102"/>
      <c r="AMJ188" s="0"/>
    </row>
    <row r="189" s="32" customFormat="true" ht="17.35" hidden="false" customHeight="false" outlineLevel="0" collapsed="false">
      <c r="A189" s="82" t="s">
        <v>36</v>
      </c>
      <c r="B189" s="34" t="n">
        <v>42159</v>
      </c>
      <c r="C189" s="35" t="s">
        <v>412</v>
      </c>
      <c r="D189" s="36" t="s">
        <v>17</v>
      </c>
      <c r="E189" s="37" t="s">
        <v>18</v>
      </c>
      <c r="F189" s="38" t="s">
        <v>19</v>
      </c>
      <c r="G189" s="39" t="s">
        <v>365</v>
      </c>
      <c r="H189" s="40" t="s">
        <v>56</v>
      </c>
      <c r="I189" s="41" t="s">
        <v>82</v>
      </c>
      <c r="J189" s="42" t="n">
        <v>0.1</v>
      </c>
      <c r="K189" s="43" t="n">
        <v>538.77</v>
      </c>
      <c r="L189" s="44" t="n">
        <f aca="false">J189*K189</f>
        <v>53.877</v>
      </c>
      <c r="M189" s="43" t="n">
        <v>328.15</v>
      </c>
      <c r="N189" s="45" t="n">
        <f aca="false">K189-L189-M189</f>
        <v>156.743</v>
      </c>
      <c r="O189" s="46"/>
      <c r="AMJ189" s="0"/>
    </row>
    <row r="190" s="32" customFormat="true" ht="34.3" hidden="false" customHeight="false" outlineLevel="0" collapsed="false">
      <c r="A190" s="82" t="s">
        <v>125</v>
      </c>
      <c r="B190" s="34" t="n">
        <v>42978</v>
      </c>
      <c r="C190" s="96" t="s">
        <v>413</v>
      </c>
      <c r="D190" s="36" t="s">
        <v>31</v>
      </c>
      <c r="E190" s="37" t="s">
        <v>18</v>
      </c>
      <c r="F190" s="38" t="s">
        <v>32</v>
      </c>
      <c r="G190" s="83" t="s">
        <v>163</v>
      </c>
      <c r="H190" s="84" t="s">
        <v>21</v>
      </c>
      <c r="I190" s="85" t="str">
        <f aca="false">A190</f>
        <v>5</v>
      </c>
      <c r="J190" s="42" t="n">
        <v>0.1</v>
      </c>
      <c r="K190" s="101" t="n">
        <v>9220.43</v>
      </c>
      <c r="L190" s="44" t="n">
        <f aca="false">J190*K190</f>
        <v>922.043</v>
      </c>
      <c r="M190" s="43" t="n">
        <v>4470.373</v>
      </c>
      <c r="N190" s="45" t="n">
        <f aca="false">K190-L190-M190</f>
        <v>3828.014</v>
      </c>
      <c r="O190" s="86"/>
      <c r="AMJ190" s="0"/>
    </row>
    <row r="191" s="32" customFormat="true" ht="30" hidden="false" customHeight="true" outlineLevel="0" collapsed="false">
      <c r="A191" s="82" t="s">
        <v>129</v>
      </c>
      <c r="B191" s="34" t="n">
        <v>42978</v>
      </c>
      <c r="C191" s="96" t="s">
        <v>412</v>
      </c>
      <c r="D191" s="36" t="s">
        <v>31</v>
      </c>
      <c r="E191" s="37" t="s">
        <v>18</v>
      </c>
      <c r="F191" s="38" t="s">
        <v>32</v>
      </c>
      <c r="G191" s="83" t="s">
        <v>163</v>
      </c>
      <c r="H191" s="84" t="s">
        <v>21</v>
      </c>
      <c r="I191" s="85" t="str">
        <f aca="false">A191</f>
        <v>6</v>
      </c>
      <c r="J191" s="42" t="n">
        <v>0.1</v>
      </c>
      <c r="K191" s="101" t="n">
        <v>538.77</v>
      </c>
      <c r="L191" s="44" t="n">
        <f aca="false">J191*K191</f>
        <v>53.877</v>
      </c>
      <c r="M191" s="43" t="n">
        <v>261.217</v>
      </c>
      <c r="N191" s="45" t="n">
        <f aca="false">K191-L191-M191</f>
        <v>223.676</v>
      </c>
      <c r="O191" s="86"/>
      <c r="AMJ191" s="0"/>
    </row>
    <row r="192" s="32" customFormat="true" ht="30" hidden="false" customHeight="true" outlineLevel="0" collapsed="false">
      <c r="A192" s="82" t="s">
        <v>135</v>
      </c>
      <c r="B192" s="34" t="n">
        <v>42978</v>
      </c>
      <c r="C192" s="96" t="s">
        <v>414</v>
      </c>
      <c r="D192" s="36" t="s">
        <v>31</v>
      </c>
      <c r="E192" s="37" t="s">
        <v>18</v>
      </c>
      <c r="F192" s="38" t="s">
        <v>32</v>
      </c>
      <c r="G192" s="83" t="s">
        <v>163</v>
      </c>
      <c r="H192" s="84" t="s">
        <v>21</v>
      </c>
      <c r="I192" s="85" t="s">
        <v>21</v>
      </c>
      <c r="J192" s="42" t="n">
        <v>0.1</v>
      </c>
      <c r="K192" s="101" t="n">
        <v>1662.91</v>
      </c>
      <c r="L192" s="44" t="n">
        <f aca="false">J192*K192</f>
        <v>166.291</v>
      </c>
      <c r="M192" s="43" t="n">
        <v>806.231</v>
      </c>
      <c r="N192" s="45" t="n">
        <f aca="false">K192-L192-M192</f>
        <v>690.388</v>
      </c>
      <c r="O192" s="86"/>
      <c r="AMJ192" s="0"/>
    </row>
    <row r="193" s="103" customFormat="true" ht="17.35" hidden="false" customHeight="false" outlineLevel="0" collapsed="false">
      <c r="A193" s="82" t="s">
        <v>138</v>
      </c>
      <c r="B193" s="66" t="n">
        <v>43228</v>
      </c>
      <c r="C193" s="104" t="s">
        <v>415</v>
      </c>
      <c r="D193" s="105" t="s">
        <v>416</v>
      </c>
      <c r="E193" s="96" t="s">
        <v>60</v>
      </c>
      <c r="F193" s="105" t="s">
        <v>417</v>
      </c>
      <c r="G193" s="98" t="s">
        <v>418</v>
      </c>
      <c r="H193" s="99" t="s">
        <v>21</v>
      </c>
      <c r="I193" s="100" t="s">
        <v>21</v>
      </c>
      <c r="J193" s="42" t="n">
        <v>0.1</v>
      </c>
      <c r="K193" s="106" t="n">
        <f aca="false">14782.6/2</f>
        <v>7391.3</v>
      </c>
      <c r="L193" s="44" t="n">
        <f aca="false">J193*K193</f>
        <v>739.13</v>
      </c>
      <c r="M193" s="106" t="n">
        <v>2338.75</v>
      </c>
      <c r="N193" s="45" t="n">
        <f aca="false">K193-L193-M193</f>
        <v>4313.42</v>
      </c>
      <c r="O193" s="102"/>
      <c r="AMJ193" s="0"/>
    </row>
    <row r="194" s="103" customFormat="true" ht="34.3" hidden="false" customHeight="false" outlineLevel="0" collapsed="false">
      <c r="A194" s="82" t="s">
        <v>140</v>
      </c>
      <c r="B194" s="66" t="n">
        <v>43228</v>
      </c>
      <c r="C194" s="104" t="s">
        <v>415</v>
      </c>
      <c r="D194" s="105" t="s">
        <v>416</v>
      </c>
      <c r="E194" s="96" t="s">
        <v>60</v>
      </c>
      <c r="F194" s="105" t="s">
        <v>417</v>
      </c>
      <c r="G194" s="98" t="s">
        <v>419</v>
      </c>
      <c r="H194" s="99" t="s">
        <v>420</v>
      </c>
      <c r="I194" s="100" t="s">
        <v>35</v>
      </c>
      <c r="J194" s="42" t="n">
        <v>0.1</v>
      </c>
      <c r="K194" s="106" t="n">
        <f aca="false">14782.6/2</f>
        <v>7391.3</v>
      </c>
      <c r="L194" s="44" t="n">
        <f aca="false">J194*K194</f>
        <v>739.13</v>
      </c>
      <c r="M194" s="106" t="n">
        <v>2338.75</v>
      </c>
      <c r="N194" s="45" t="n">
        <f aca="false">K194-L194-M194</f>
        <v>4313.42</v>
      </c>
      <c r="O194" s="102"/>
      <c r="AMJ194" s="0"/>
    </row>
    <row r="195" s="32" customFormat="true" ht="34.3" hidden="false" customHeight="false" outlineLevel="0" collapsed="false">
      <c r="A195" s="82" t="s">
        <v>145</v>
      </c>
      <c r="B195" s="34" t="n">
        <v>42665</v>
      </c>
      <c r="C195" s="96" t="s">
        <v>413</v>
      </c>
      <c r="D195" s="36" t="s">
        <v>38</v>
      </c>
      <c r="E195" s="37" t="s">
        <v>18</v>
      </c>
      <c r="F195" s="38" t="str">
        <f aca="false">F165</f>
        <v>CPV2428</v>
      </c>
      <c r="G195" s="83" t="s">
        <v>163</v>
      </c>
      <c r="H195" s="84" t="s">
        <v>21</v>
      </c>
      <c r="I195" s="85" t="str">
        <f aca="false">A195</f>
        <v>10</v>
      </c>
      <c r="J195" s="42" t="n">
        <v>0.1</v>
      </c>
      <c r="K195" s="101" t="n">
        <v>9220.43</v>
      </c>
      <c r="L195" s="44" t="n">
        <f aca="false">J195*K195</f>
        <v>922.043</v>
      </c>
      <c r="M195" s="43" t="n">
        <v>4339.173</v>
      </c>
      <c r="N195" s="45" t="n">
        <f aca="false">K195-L195-M195</f>
        <v>3959.214</v>
      </c>
      <c r="O195" s="86"/>
      <c r="AMJ195" s="0"/>
    </row>
    <row r="196" s="32" customFormat="true" ht="34.3" hidden="false" customHeight="false" outlineLevel="0" collapsed="false">
      <c r="A196" s="82" t="s">
        <v>147</v>
      </c>
      <c r="B196" s="57" t="n">
        <v>44225</v>
      </c>
      <c r="C196" s="58" t="s">
        <v>421</v>
      </c>
      <c r="D196" s="59"/>
      <c r="E196" s="60" t="s">
        <v>132</v>
      </c>
      <c r="F196" s="61" t="s">
        <v>422</v>
      </c>
      <c r="G196" s="98" t="s">
        <v>423</v>
      </c>
      <c r="H196" s="61" t="s">
        <v>424</v>
      </c>
      <c r="I196" s="62" t="s">
        <v>425</v>
      </c>
      <c r="J196" s="42" t="n">
        <v>0.1</v>
      </c>
      <c r="K196" s="63" t="n">
        <v>16521.74</v>
      </c>
      <c r="L196" s="44" t="n">
        <f aca="false">J196*K196</f>
        <v>1652.174</v>
      </c>
      <c r="M196" s="63" t="n">
        <v>719.72</v>
      </c>
      <c r="N196" s="45" t="n">
        <f aca="false">K196-L196-M196</f>
        <v>14149.846</v>
      </c>
      <c r="O196" s="64"/>
      <c r="AMJ196" s="0"/>
    </row>
    <row r="197" s="32" customFormat="true" ht="47.25" hidden="false" customHeight="true" outlineLevel="0" collapsed="false">
      <c r="A197" s="82" t="s">
        <v>153</v>
      </c>
      <c r="B197" s="57" t="n">
        <v>44225</v>
      </c>
      <c r="C197" s="58" t="s">
        <v>421</v>
      </c>
      <c r="D197" s="59"/>
      <c r="E197" s="60" t="s">
        <v>132</v>
      </c>
      <c r="F197" s="61" t="s">
        <v>422</v>
      </c>
      <c r="G197" s="98" t="s">
        <v>426</v>
      </c>
      <c r="H197" s="61" t="s">
        <v>424</v>
      </c>
      <c r="I197" s="62" t="s">
        <v>425</v>
      </c>
      <c r="J197" s="42" t="n">
        <v>0.1</v>
      </c>
      <c r="K197" s="63" t="n">
        <v>16521.74</v>
      </c>
      <c r="L197" s="44" t="n">
        <f aca="false">J197*K197</f>
        <v>1652.174</v>
      </c>
      <c r="M197" s="63" t="n">
        <v>719.72</v>
      </c>
      <c r="N197" s="45" t="n">
        <f aca="false">K197-L197-M197</f>
        <v>14149.846</v>
      </c>
      <c r="O197" s="64"/>
      <c r="AMJ197" s="0"/>
    </row>
    <row r="198" s="32" customFormat="true" ht="34.3" hidden="false" customHeight="false" outlineLevel="0" collapsed="false">
      <c r="A198" s="82" t="s">
        <v>155</v>
      </c>
      <c r="B198" s="57" t="n">
        <v>44198</v>
      </c>
      <c r="C198" s="35" t="s">
        <v>427</v>
      </c>
      <c r="D198" s="36" t="s">
        <v>428</v>
      </c>
      <c r="E198" s="35" t="s">
        <v>47</v>
      </c>
      <c r="F198" s="38" t="s">
        <v>429</v>
      </c>
      <c r="G198" s="98" t="s">
        <v>430</v>
      </c>
      <c r="H198" s="40" t="s">
        <v>106</v>
      </c>
      <c r="I198" s="41" t="s">
        <v>107</v>
      </c>
      <c r="J198" s="42" t="n">
        <v>0.1</v>
      </c>
      <c r="K198" s="91" t="n">
        <v>25245</v>
      </c>
      <c r="L198" s="44" t="n">
        <f aca="false">J198*K198</f>
        <v>2524.5</v>
      </c>
      <c r="M198" s="91" t="n">
        <v>1286.46</v>
      </c>
      <c r="N198" s="45" t="n">
        <f aca="false">K198-L198-M198</f>
        <v>21434.04</v>
      </c>
      <c r="O198" s="46"/>
      <c r="AMJ198" s="0"/>
    </row>
    <row r="199" s="32" customFormat="true" ht="34.3" hidden="false" customHeight="false" outlineLevel="0" collapsed="false">
      <c r="A199" s="82" t="s">
        <v>157</v>
      </c>
      <c r="B199" s="57" t="n">
        <v>44198</v>
      </c>
      <c r="C199" s="35" t="s">
        <v>431</v>
      </c>
      <c r="D199" s="36" t="s">
        <v>432</v>
      </c>
      <c r="E199" s="35" t="s">
        <v>132</v>
      </c>
      <c r="F199" s="38" t="s">
        <v>433</v>
      </c>
      <c r="G199" s="98" t="s">
        <v>434</v>
      </c>
      <c r="H199" s="40" t="s">
        <v>21</v>
      </c>
      <c r="I199" s="41" t="s">
        <v>21</v>
      </c>
      <c r="J199" s="42" t="n">
        <v>0.1</v>
      </c>
      <c r="K199" s="91" t="n">
        <v>16521.74</v>
      </c>
      <c r="L199" s="44" t="n">
        <f aca="false">J199*K199</f>
        <v>1652.174</v>
      </c>
      <c r="M199" s="91" t="n">
        <v>841.93</v>
      </c>
      <c r="N199" s="45" t="n">
        <f aca="false">K199-L199-M199</f>
        <v>14027.636</v>
      </c>
      <c r="O199" s="46"/>
      <c r="AMJ199" s="0"/>
    </row>
    <row r="200" s="95" customFormat="true" ht="35.25" hidden="false" customHeight="true" outlineLevel="0" collapsed="false">
      <c r="A200" s="33" t="s">
        <v>15</v>
      </c>
      <c r="B200" s="34" t="n">
        <v>42632</v>
      </c>
      <c r="C200" s="35" t="s">
        <v>435</v>
      </c>
      <c r="D200" s="36" t="s">
        <v>436</v>
      </c>
      <c r="E200" s="37" t="s">
        <v>437</v>
      </c>
      <c r="F200" s="38" t="s">
        <v>438</v>
      </c>
      <c r="G200" s="39" t="s">
        <v>439</v>
      </c>
      <c r="H200" s="40" t="s">
        <v>21</v>
      </c>
      <c r="I200" s="41" t="s">
        <v>390</v>
      </c>
      <c r="J200" s="42" t="n">
        <v>0.1</v>
      </c>
      <c r="K200" s="43" t="n">
        <v>5652.17</v>
      </c>
      <c r="L200" s="44" t="n">
        <f aca="false">J200*K200</f>
        <v>565.217</v>
      </c>
      <c r="M200" s="43" t="n">
        <v>2710.98</v>
      </c>
      <c r="N200" s="45" t="n">
        <f aca="false">K200-L200-M200</f>
        <v>2375.973</v>
      </c>
      <c r="O200" s="46"/>
      <c r="P200" s="107"/>
      <c r="AMJ200" s="0"/>
    </row>
    <row r="201" s="95" customFormat="true" ht="35.25" hidden="false" customHeight="true" outlineLevel="0" collapsed="false">
      <c r="A201" s="33" t="s">
        <v>23</v>
      </c>
      <c r="B201" s="34" t="n">
        <v>43934</v>
      </c>
      <c r="C201" s="35" t="s">
        <v>435</v>
      </c>
      <c r="D201" s="108" t="s">
        <v>440</v>
      </c>
      <c r="E201" s="37"/>
      <c r="F201" s="38"/>
      <c r="G201" s="39" t="s">
        <v>441</v>
      </c>
      <c r="H201" s="40" t="s">
        <v>21</v>
      </c>
      <c r="I201" s="41" t="str">
        <f aca="false">A201</f>
        <v>2</v>
      </c>
      <c r="J201" s="42" t="n">
        <v>0.1</v>
      </c>
      <c r="K201" s="43" t="n">
        <v>7035.65</v>
      </c>
      <c r="L201" s="44" t="n">
        <f aca="false">J201*K201</f>
        <v>703.565</v>
      </c>
      <c r="M201" s="43" t="n">
        <v>867.41</v>
      </c>
      <c r="N201" s="45" t="n">
        <f aca="false">K201-L201-M201</f>
        <v>5464.675</v>
      </c>
      <c r="O201" s="46"/>
      <c r="AMJ201" s="0"/>
    </row>
    <row r="202" s="95" customFormat="true" ht="45.75" hidden="false" customHeight="true" outlineLevel="0" collapsed="false">
      <c r="A202" s="33" t="n">
        <v>1</v>
      </c>
      <c r="B202" s="66" t="n">
        <v>43130</v>
      </c>
      <c r="C202" s="49" t="s">
        <v>442</v>
      </c>
      <c r="D202" s="50" t="s">
        <v>443</v>
      </c>
      <c r="E202" s="67" t="s">
        <v>444</v>
      </c>
      <c r="F202" s="51" t="s">
        <v>445</v>
      </c>
      <c r="G202" s="39" t="s">
        <v>446</v>
      </c>
      <c r="H202" s="40" t="s">
        <v>93</v>
      </c>
      <c r="I202" s="41" t="s">
        <v>94</v>
      </c>
      <c r="J202" s="42" t="n">
        <v>0.1</v>
      </c>
      <c r="K202" s="109" t="n">
        <v>6441.74</v>
      </c>
      <c r="L202" s="44" t="n">
        <f aca="false">J202*K202</f>
        <v>644.174</v>
      </c>
      <c r="M202" s="109" t="n">
        <v>2211.054</v>
      </c>
      <c r="N202" s="45" t="n">
        <f aca="false">K202-L202-M202</f>
        <v>3586.512</v>
      </c>
      <c r="O202" s="46"/>
      <c r="AMJ202" s="0"/>
    </row>
    <row r="203" s="95" customFormat="true" ht="36.75" hidden="false" customHeight="true" outlineLevel="0" collapsed="false">
      <c r="A203" s="33" t="s">
        <v>23</v>
      </c>
      <c r="B203" s="66" t="n">
        <v>44189</v>
      </c>
      <c r="C203" s="49" t="s">
        <v>447</v>
      </c>
      <c r="D203" s="50" t="s">
        <v>448</v>
      </c>
      <c r="E203" s="67" t="s">
        <v>449</v>
      </c>
      <c r="F203" s="51" t="s">
        <v>450</v>
      </c>
      <c r="G203" s="39" t="s">
        <v>451</v>
      </c>
      <c r="H203" s="40" t="s">
        <v>21</v>
      </c>
      <c r="I203" s="41" t="s">
        <v>21</v>
      </c>
      <c r="J203" s="42" t="n">
        <v>0.1</v>
      </c>
      <c r="K203" s="109" t="n">
        <v>3000</v>
      </c>
      <c r="L203" s="44" t="n">
        <f aca="false">J203*K203</f>
        <v>300</v>
      </c>
      <c r="M203" s="109" t="n">
        <v>160.27</v>
      </c>
      <c r="N203" s="45" t="n">
        <f aca="false">K203-L203-M203</f>
        <v>2539.73</v>
      </c>
      <c r="O203" s="46"/>
      <c r="AMJ203" s="0"/>
    </row>
    <row r="204" s="95" customFormat="true" ht="36.75" hidden="false" customHeight="true" outlineLevel="0" collapsed="false">
      <c r="A204" s="33" t="s">
        <v>29</v>
      </c>
      <c r="B204" s="66" t="n">
        <v>44173</v>
      </c>
      <c r="C204" s="49" t="s">
        <v>447</v>
      </c>
      <c r="D204" s="50" t="s">
        <v>452</v>
      </c>
      <c r="E204" s="67" t="s">
        <v>449</v>
      </c>
      <c r="F204" s="51" t="s">
        <v>453</v>
      </c>
      <c r="G204" s="39" t="s">
        <v>454</v>
      </c>
      <c r="H204" s="40" t="s">
        <v>21</v>
      </c>
      <c r="I204" s="41" t="s">
        <v>21</v>
      </c>
      <c r="J204" s="42" t="n">
        <v>0.1</v>
      </c>
      <c r="K204" s="109" t="n">
        <v>3120</v>
      </c>
      <c r="L204" s="44" t="n">
        <f aca="false">J204*K204</f>
        <v>312</v>
      </c>
      <c r="M204" s="109" t="n">
        <v>180.36</v>
      </c>
      <c r="N204" s="45" t="n">
        <f aca="false">K204-L204-M204</f>
        <v>2627.64</v>
      </c>
      <c r="O204" s="46"/>
      <c r="AMJ204" s="0"/>
    </row>
    <row r="205" s="95" customFormat="true" ht="34.3" hidden="false" customHeight="false" outlineLevel="0" collapsed="false">
      <c r="A205" s="33" t="n">
        <v>1</v>
      </c>
      <c r="B205" s="66" t="n">
        <v>41921</v>
      </c>
      <c r="C205" s="73" t="s">
        <v>455</v>
      </c>
      <c r="D205" s="61" t="s">
        <v>456</v>
      </c>
      <c r="E205" s="110" t="s">
        <v>393</v>
      </c>
      <c r="F205" s="40" t="s">
        <v>457</v>
      </c>
      <c r="G205" s="39" t="s">
        <v>458</v>
      </c>
      <c r="H205" s="73" t="s">
        <v>21</v>
      </c>
      <c r="I205" s="62" t="n">
        <f aca="false">A205</f>
        <v>1</v>
      </c>
      <c r="J205" s="42" t="n">
        <v>0.1</v>
      </c>
      <c r="K205" s="109" t="n">
        <v>1390.33</v>
      </c>
      <c r="L205" s="44" t="n">
        <f aca="false">J205*K205</f>
        <v>139.033</v>
      </c>
      <c r="M205" s="91" t="n">
        <v>883.723</v>
      </c>
      <c r="N205" s="45" t="n">
        <f aca="false">K205-L205-M205</f>
        <v>367.574</v>
      </c>
      <c r="O205" s="64"/>
      <c r="AMJ205" s="0"/>
    </row>
    <row r="206" s="95" customFormat="true" ht="34.5" hidden="false" customHeight="true" outlineLevel="0" collapsed="false">
      <c r="A206" s="33" t="s">
        <v>23</v>
      </c>
      <c r="B206" s="66" t="n">
        <v>41657</v>
      </c>
      <c r="C206" s="49" t="s">
        <v>459</v>
      </c>
      <c r="D206" s="50" t="s">
        <v>448</v>
      </c>
      <c r="E206" s="67" t="s">
        <v>460</v>
      </c>
      <c r="F206" s="51" t="s">
        <v>461</v>
      </c>
      <c r="G206" s="39" t="s">
        <v>462</v>
      </c>
      <c r="H206" s="40" t="s">
        <v>21</v>
      </c>
      <c r="I206" s="41" t="s">
        <v>21</v>
      </c>
      <c r="J206" s="42" t="n">
        <v>0.1</v>
      </c>
      <c r="K206" s="109" t="n">
        <v>43700</v>
      </c>
      <c r="L206" s="44" t="n">
        <f aca="false">J206*K206</f>
        <v>4370</v>
      </c>
      <c r="M206" s="109" t="n">
        <v>10725.17</v>
      </c>
      <c r="N206" s="45" t="n">
        <f aca="false">K206-L206-M206</f>
        <v>28604.83</v>
      </c>
      <c r="O206" s="46"/>
      <c r="AMJ206" s="0"/>
    </row>
    <row r="207" s="95" customFormat="true" ht="34.5" hidden="false" customHeight="true" outlineLevel="0" collapsed="false">
      <c r="A207" s="33" t="s">
        <v>29</v>
      </c>
      <c r="B207" s="66" t="n">
        <v>43483</v>
      </c>
      <c r="C207" s="49" t="s">
        <v>459</v>
      </c>
      <c r="D207" s="50" t="s">
        <v>448</v>
      </c>
      <c r="E207" s="67" t="s">
        <v>460</v>
      </c>
      <c r="F207" s="51" t="s">
        <v>461</v>
      </c>
      <c r="G207" s="39" t="s">
        <v>462</v>
      </c>
      <c r="H207" s="40" t="s">
        <v>21</v>
      </c>
      <c r="I207" s="41" t="s">
        <v>21</v>
      </c>
      <c r="J207" s="42" t="n">
        <v>0.1</v>
      </c>
      <c r="K207" s="109" t="n">
        <v>43700</v>
      </c>
      <c r="L207" s="44" t="n">
        <f aca="false">J207*K207</f>
        <v>4370</v>
      </c>
      <c r="M207" s="109" t="n">
        <v>10725.17</v>
      </c>
      <c r="N207" s="45" t="n">
        <f aca="false">K207-L207-M207</f>
        <v>28604.83</v>
      </c>
      <c r="O207" s="46"/>
      <c r="AMJ207" s="0"/>
    </row>
    <row r="208" s="95" customFormat="true" ht="34.5" hidden="false" customHeight="true" outlineLevel="0" collapsed="false">
      <c r="A208" s="33" t="s">
        <v>36</v>
      </c>
      <c r="B208" s="66" t="n">
        <v>43483</v>
      </c>
      <c r="C208" s="49" t="s">
        <v>459</v>
      </c>
      <c r="D208" s="50" t="s">
        <v>448</v>
      </c>
      <c r="E208" s="67" t="s">
        <v>460</v>
      </c>
      <c r="F208" s="51" t="s">
        <v>461</v>
      </c>
      <c r="G208" s="39" t="s">
        <v>462</v>
      </c>
      <c r="H208" s="40" t="s">
        <v>21</v>
      </c>
      <c r="I208" s="41" t="s">
        <v>21</v>
      </c>
      <c r="J208" s="42" t="n">
        <v>0.1</v>
      </c>
      <c r="K208" s="109" t="n">
        <v>43700</v>
      </c>
      <c r="L208" s="44" t="n">
        <f aca="false">J208*K208</f>
        <v>4370</v>
      </c>
      <c r="M208" s="109" t="n">
        <v>10725.17</v>
      </c>
      <c r="N208" s="45" t="n">
        <f aca="false">K208-L208-M208</f>
        <v>28604.83</v>
      </c>
      <c r="O208" s="46"/>
      <c r="AMJ208" s="0"/>
    </row>
    <row r="209" s="95" customFormat="true" ht="34.3" hidden="false" customHeight="false" outlineLevel="0" collapsed="false">
      <c r="A209" s="33" t="s">
        <v>125</v>
      </c>
      <c r="B209" s="66" t="n">
        <v>43483</v>
      </c>
      <c r="C209" s="49" t="s">
        <v>463</v>
      </c>
      <c r="D209" s="50" t="s">
        <v>448</v>
      </c>
      <c r="E209" s="67" t="s">
        <v>460</v>
      </c>
      <c r="F209" s="51" t="s">
        <v>461</v>
      </c>
      <c r="G209" s="39" t="s">
        <v>462</v>
      </c>
      <c r="H209" s="40" t="s">
        <v>21</v>
      </c>
      <c r="I209" s="41" t="s">
        <v>21</v>
      </c>
      <c r="J209" s="42" t="n">
        <v>0.1</v>
      </c>
      <c r="K209" s="109" t="n">
        <v>25200</v>
      </c>
      <c r="L209" s="44" t="n">
        <f aca="false">J209*K209</f>
        <v>2520</v>
      </c>
      <c r="M209" s="109" t="n">
        <v>6212.35</v>
      </c>
      <c r="N209" s="45" t="n">
        <f aca="false">K209-L209-M209</f>
        <v>16467.65</v>
      </c>
      <c r="O209" s="46"/>
      <c r="AMJ209" s="0"/>
    </row>
    <row r="210" s="95" customFormat="true" ht="34.3" hidden="false" customHeight="false" outlineLevel="0" collapsed="false">
      <c r="A210" s="33" t="s">
        <v>129</v>
      </c>
      <c r="B210" s="66" t="n">
        <v>43483</v>
      </c>
      <c r="C210" s="49" t="s">
        <v>464</v>
      </c>
      <c r="D210" s="50" t="s">
        <v>448</v>
      </c>
      <c r="E210" s="67" t="s">
        <v>460</v>
      </c>
      <c r="F210" s="51" t="s">
        <v>461</v>
      </c>
      <c r="G210" s="39" t="s">
        <v>462</v>
      </c>
      <c r="H210" s="40" t="s">
        <v>21</v>
      </c>
      <c r="I210" s="41" t="s">
        <v>21</v>
      </c>
      <c r="J210" s="42" t="n">
        <v>0.1</v>
      </c>
      <c r="K210" s="109" t="n">
        <f aca="false">13043.46/3*3</f>
        <v>13043.46</v>
      </c>
      <c r="L210" s="44" t="n">
        <f aca="false">J210*K210</f>
        <v>1304.346</v>
      </c>
      <c r="M210" s="109" t="n">
        <v>3215.5</v>
      </c>
      <c r="N210" s="45" t="n">
        <f aca="false">K210-L210-M210</f>
        <v>8523.614</v>
      </c>
      <c r="O210" s="46"/>
      <c r="AMJ210" s="0"/>
    </row>
    <row r="211" s="95" customFormat="true" ht="54" hidden="false" customHeight="true" outlineLevel="0" collapsed="false">
      <c r="A211" s="33" t="s">
        <v>135</v>
      </c>
      <c r="B211" s="66" t="n">
        <v>43502</v>
      </c>
      <c r="C211" s="49" t="s">
        <v>465</v>
      </c>
      <c r="D211" s="50" t="s">
        <v>466</v>
      </c>
      <c r="E211" s="111" t="s">
        <v>467</v>
      </c>
      <c r="F211" s="51" t="s">
        <v>468</v>
      </c>
      <c r="G211" s="39" t="s">
        <v>469</v>
      </c>
      <c r="H211" s="40" t="s">
        <v>21</v>
      </c>
      <c r="I211" s="41" t="s">
        <v>21</v>
      </c>
      <c r="J211" s="42" t="n">
        <v>0.1</v>
      </c>
      <c r="K211" s="112" t="n">
        <v>8000</v>
      </c>
      <c r="L211" s="44" t="n">
        <f aca="false">J211*K211</f>
        <v>800</v>
      </c>
      <c r="M211" s="112" t="n">
        <v>1930.58</v>
      </c>
      <c r="N211" s="45" t="n">
        <f aca="false">K211-L211-M211</f>
        <v>5269.42</v>
      </c>
      <c r="O211" s="46"/>
      <c r="AMJ211" s="0"/>
    </row>
    <row r="212" s="32" customFormat="true" ht="34.3" hidden="false" customHeight="false" outlineLevel="0" collapsed="false">
      <c r="A212" s="33" t="s">
        <v>138</v>
      </c>
      <c r="B212" s="80" t="n">
        <v>42446</v>
      </c>
      <c r="C212" s="113" t="s">
        <v>470</v>
      </c>
      <c r="D212" s="114" t="s">
        <v>471</v>
      </c>
      <c r="E212" s="37" t="s">
        <v>472</v>
      </c>
      <c r="F212" s="115" t="s">
        <v>473</v>
      </c>
      <c r="G212" s="37" t="s">
        <v>474</v>
      </c>
      <c r="H212" s="40" t="s">
        <v>21</v>
      </c>
      <c r="I212" s="41" t="s">
        <v>21</v>
      </c>
      <c r="J212" s="42" t="n">
        <v>0.1</v>
      </c>
      <c r="K212" s="91" t="n">
        <v>3391.3</v>
      </c>
      <c r="L212" s="44" t="n">
        <f aca="false">J212*K212</f>
        <v>339.13</v>
      </c>
      <c r="M212" s="91" t="n">
        <v>1799.2</v>
      </c>
      <c r="N212" s="45" t="n">
        <f aca="false">K212-L212-M212</f>
        <v>1252.97</v>
      </c>
      <c r="O212" s="46"/>
      <c r="AMJ212" s="0"/>
    </row>
    <row r="213" s="95" customFormat="true" ht="34.3" hidden="false" customHeight="false" outlineLevel="0" collapsed="false">
      <c r="A213" s="33" t="s">
        <v>140</v>
      </c>
      <c r="B213" s="66" t="n">
        <v>42656</v>
      </c>
      <c r="C213" s="49" t="s">
        <v>475</v>
      </c>
      <c r="D213" s="50" t="s">
        <v>476</v>
      </c>
      <c r="E213" s="67" t="s">
        <v>477</v>
      </c>
      <c r="F213" s="51" t="s">
        <v>478</v>
      </c>
      <c r="G213" s="39" t="s">
        <v>479</v>
      </c>
      <c r="H213" s="40" t="s">
        <v>480</v>
      </c>
      <c r="I213" s="41" t="s">
        <v>481</v>
      </c>
      <c r="J213" s="42" t="n">
        <v>0.1</v>
      </c>
      <c r="K213" s="112" t="n">
        <v>6434.78</v>
      </c>
      <c r="L213" s="44" t="n">
        <f aca="false">J213*K213</f>
        <v>643.478</v>
      </c>
      <c r="M213" s="112" t="n">
        <v>3044.08</v>
      </c>
      <c r="N213" s="45" t="n">
        <f aca="false">K213-L213-M213</f>
        <v>2747.222</v>
      </c>
      <c r="O213" s="46"/>
      <c r="AMJ213" s="0"/>
    </row>
    <row r="214" s="32" customFormat="true" ht="34.3" hidden="false" customHeight="false" outlineLevel="0" collapsed="false">
      <c r="A214" s="33" t="s">
        <v>145</v>
      </c>
      <c r="B214" s="80" t="n">
        <v>40491</v>
      </c>
      <c r="C214" s="113" t="s">
        <v>482</v>
      </c>
      <c r="D214" s="114" t="s">
        <v>483</v>
      </c>
      <c r="E214" s="37" t="s">
        <v>484</v>
      </c>
      <c r="F214" s="115" t="s">
        <v>485</v>
      </c>
      <c r="G214" s="37" t="s">
        <v>486</v>
      </c>
      <c r="H214" s="40" t="s">
        <v>487</v>
      </c>
      <c r="I214" s="41" t="s">
        <v>488</v>
      </c>
      <c r="J214" s="42" t="n">
        <v>0.1</v>
      </c>
      <c r="K214" s="91" t="n">
        <v>1565.22</v>
      </c>
      <c r="L214" s="44" t="n">
        <f aca="false">J214*K214</f>
        <v>156.522</v>
      </c>
      <c r="M214" s="91" t="n">
        <v>1055.77</v>
      </c>
      <c r="N214" s="45" t="n">
        <f aca="false">K214-L214-M214</f>
        <v>352.928</v>
      </c>
      <c r="O214" s="46"/>
      <c r="AMJ214" s="0"/>
    </row>
    <row r="215" s="32" customFormat="true" ht="34.3" hidden="false" customHeight="false" outlineLevel="0" collapsed="false">
      <c r="A215" s="33" t="s">
        <v>147</v>
      </c>
      <c r="B215" s="80" t="n">
        <v>42479</v>
      </c>
      <c r="C215" s="113" t="s">
        <v>489</v>
      </c>
      <c r="D215" s="114" t="s">
        <v>490</v>
      </c>
      <c r="E215" s="37" t="s">
        <v>491</v>
      </c>
      <c r="F215" s="115" t="s">
        <v>492</v>
      </c>
      <c r="G215" s="37" t="s">
        <v>493</v>
      </c>
      <c r="H215" s="40" t="s">
        <v>21</v>
      </c>
      <c r="I215" s="41" t="s">
        <v>21</v>
      </c>
      <c r="J215" s="42" t="n">
        <v>0.1</v>
      </c>
      <c r="K215" s="91" t="n">
        <v>1565.2</v>
      </c>
      <c r="L215" s="44" t="n">
        <f aca="false">J215*K215</f>
        <v>156.52</v>
      </c>
      <c r="M215" s="91" t="n">
        <v>816.26</v>
      </c>
      <c r="N215" s="45" t="n">
        <f aca="false">K215-L215-M215</f>
        <v>592.42</v>
      </c>
      <c r="O215" s="46"/>
      <c r="AMJ215" s="0"/>
    </row>
    <row r="216" s="116" customFormat="true" ht="30.75" hidden="false" customHeight="true" outlineLevel="0" collapsed="false">
      <c r="A216" s="33" t="s">
        <v>153</v>
      </c>
      <c r="B216" s="80" t="n">
        <v>42625</v>
      </c>
      <c r="C216" s="113" t="s">
        <v>494</v>
      </c>
      <c r="D216" s="114"/>
      <c r="E216" s="37" t="s">
        <v>495</v>
      </c>
      <c r="F216" s="115" t="s">
        <v>496</v>
      </c>
      <c r="G216" s="37" t="s">
        <v>497</v>
      </c>
      <c r="H216" s="40" t="s">
        <v>21</v>
      </c>
      <c r="I216" s="41" t="s">
        <v>21</v>
      </c>
      <c r="J216" s="42" t="n">
        <v>0.1</v>
      </c>
      <c r="K216" s="91" t="n">
        <v>9500</v>
      </c>
      <c r="L216" s="44" t="n">
        <f aca="false">J216*K216</f>
        <v>950</v>
      </c>
      <c r="M216" s="91" t="n">
        <v>4345.95</v>
      </c>
      <c r="N216" s="45" t="n">
        <f aca="false">K216-L216-M216</f>
        <v>4204.05</v>
      </c>
      <c r="O216" s="46"/>
      <c r="AMJ216" s="0"/>
    </row>
    <row r="217" s="116" customFormat="true" ht="34.3" hidden="false" customHeight="false" outlineLevel="0" collapsed="false">
      <c r="A217" s="33" t="s">
        <v>155</v>
      </c>
      <c r="B217" s="80" t="n">
        <v>42762</v>
      </c>
      <c r="C217" s="113" t="s">
        <v>498</v>
      </c>
      <c r="D217" s="114"/>
      <c r="E217" s="37" t="s">
        <v>499</v>
      </c>
      <c r="F217" s="115" t="s">
        <v>500</v>
      </c>
      <c r="G217" s="37" t="s">
        <v>501</v>
      </c>
      <c r="H217" s="40" t="s">
        <v>21</v>
      </c>
      <c r="I217" s="41" t="s">
        <v>21</v>
      </c>
      <c r="J217" s="42" t="n">
        <v>0.1</v>
      </c>
      <c r="K217" s="91" t="n">
        <v>2347.83</v>
      </c>
      <c r="L217" s="44" t="n">
        <f aca="false">J217*K217</f>
        <v>234.783</v>
      </c>
      <c r="M217" s="91" t="n">
        <v>1042.58</v>
      </c>
      <c r="N217" s="45" t="n">
        <f aca="false">K217-L217-M217</f>
        <v>1070.467</v>
      </c>
      <c r="O217" s="46"/>
      <c r="AMJ217" s="0"/>
    </row>
    <row r="218" s="116" customFormat="true" ht="34.3" hidden="false" customHeight="false" outlineLevel="0" collapsed="false">
      <c r="A218" s="33" t="s">
        <v>157</v>
      </c>
      <c r="B218" s="80" t="n">
        <v>42918</v>
      </c>
      <c r="C218" s="113" t="s">
        <v>502</v>
      </c>
      <c r="D218" s="114" t="s">
        <v>483</v>
      </c>
      <c r="E218" s="37" t="s">
        <v>484</v>
      </c>
      <c r="F218" s="115" t="s">
        <v>485</v>
      </c>
      <c r="G218" s="37" t="s">
        <v>503</v>
      </c>
      <c r="H218" s="40" t="s">
        <v>21</v>
      </c>
      <c r="I218" s="41" t="s">
        <v>21</v>
      </c>
      <c r="J218" s="42" t="n">
        <v>0.1</v>
      </c>
      <c r="K218" s="91" t="n">
        <v>5600</v>
      </c>
      <c r="L218" s="44" t="n">
        <f aca="false">J218*K218</f>
        <v>560</v>
      </c>
      <c r="M218" s="91" t="n">
        <v>2469.87</v>
      </c>
      <c r="N218" s="45" t="n">
        <f aca="false">K218-L218-M218</f>
        <v>2570.13</v>
      </c>
      <c r="O218" s="46"/>
      <c r="AMJ218" s="0"/>
    </row>
    <row r="219" s="116" customFormat="true" ht="58.55" hidden="false" customHeight="true" outlineLevel="0" collapsed="false">
      <c r="A219" s="117" t="s">
        <v>159</v>
      </c>
      <c r="B219" s="118" t="n">
        <v>42981</v>
      </c>
      <c r="C219" s="119" t="s">
        <v>504</v>
      </c>
      <c r="D219" s="120"/>
      <c r="E219" s="121" t="s">
        <v>505</v>
      </c>
      <c r="F219" s="122" t="s">
        <v>506</v>
      </c>
      <c r="G219" s="121" t="s">
        <v>507</v>
      </c>
      <c r="H219" s="123" t="s">
        <v>21</v>
      </c>
      <c r="I219" s="124" t="s">
        <v>21</v>
      </c>
      <c r="J219" s="125" t="n">
        <v>0.1</v>
      </c>
      <c r="K219" s="126" t="n">
        <v>1495.64</v>
      </c>
      <c r="L219" s="44" t="n">
        <f aca="false">J219*K219</f>
        <v>149.564</v>
      </c>
      <c r="M219" s="126" t="n">
        <v>647.37</v>
      </c>
      <c r="N219" s="127" t="n">
        <f aca="false">K219-L219-M219</f>
        <v>698.706</v>
      </c>
      <c r="O219" s="128"/>
      <c r="AMJ219" s="0"/>
    </row>
    <row r="220" s="32" customFormat="true" ht="18" hidden="false" customHeight="true" outlineLevel="0" collapsed="false">
      <c r="A220" s="1"/>
      <c r="B220" s="129"/>
      <c r="C220" s="3"/>
      <c r="D220" s="4"/>
      <c r="E220" s="5"/>
      <c r="F220" s="2"/>
      <c r="G220" s="6"/>
      <c r="H220" s="2"/>
      <c r="I220" s="7"/>
      <c r="J220" s="2"/>
      <c r="K220" s="8"/>
      <c r="L220" s="8"/>
      <c r="M220" s="8"/>
      <c r="N220" s="8"/>
      <c r="O220" s="7"/>
      <c r="AMJ220" s="0"/>
    </row>
    <row r="221" s="32" customFormat="true" ht="18" hidden="false" customHeight="true" outlineLevel="0" collapsed="false">
      <c r="A221" s="1"/>
      <c r="B221" s="129"/>
      <c r="C221" s="3"/>
      <c r="D221" s="4"/>
      <c r="E221" s="5"/>
      <c r="F221" s="2"/>
      <c r="G221" s="6"/>
      <c r="H221" s="2"/>
      <c r="I221" s="7"/>
      <c r="J221" s="2"/>
      <c r="K221" s="8"/>
      <c r="L221" s="8"/>
      <c r="M221" s="8"/>
      <c r="N221" s="8"/>
      <c r="O221" s="7"/>
      <c r="AMJ221" s="0"/>
    </row>
    <row r="222" s="32" customFormat="true" ht="18" hidden="false" customHeight="true" outlineLevel="0" collapsed="false">
      <c r="A222" s="1"/>
      <c r="B222" s="129"/>
      <c r="C222" s="3"/>
      <c r="D222" s="4"/>
      <c r="E222" s="5"/>
      <c r="F222" s="2"/>
      <c r="G222" s="6"/>
      <c r="H222" s="2"/>
      <c r="I222" s="7"/>
      <c r="J222" s="2"/>
      <c r="K222" s="8"/>
      <c r="L222" s="8"/>
      <c r="M222" s="8"/>
      <c r="N222" s="8"/>
      <c r="O222" s="7"/>
      <c r="AMJ222" s="0"/>
    </row>
    <row r="223" s="32" customFormat="true" ht="18" hidden="false" customHeight="true" outlineLevel="0" collapsed="false">
      <c r="A223" s="1"/>
      <c r="B223" s="129"/>
      <c r="C223" s="3"/>
      <c r="D223" s="4"/>
      <c r="E223" s="5"/>
      <c r="F223" s="2"/>
      <c r="G223" s="6"/>
      <c r="H223" s="2"/>
      <c r="I223" s="7"/>
      <c r="J223" s="2"/>
      <c r="K223" s="8"/>
      <c r="L223" s="8"/>
      <c r="M223" s="8"/>
      <c r="N223" s="8"/>
      <c r="O223" s="7"/>
      <c r="AMJ223" s="0"/>
    </row>
    <row r="224" s="32" customFormat="true" ht="18" hidden="false" customHeight="true" outlineLevel="0" collapsed="false">
      <c r="A224" s="1"/>
      <c r="B224" s="129"/>
      <c r="C224" s="3"/>
      <c r="D224" s="4"/>
      <c r="E224" s="5"/>
      <c r="F224" s="2"/>
      <c r="G224" s="6"/>
      <c r="H224" s="2"/>
      <c r="I224" s="7"/>
      <c r="J224" s="2"/>
      <c r="K224" s="8"/>
      <c r="L224" s="8"/>
      <c r="M224" s="8"/>
      <c r="N224" s="8"/>
      <c r="O224" s="7"/>
      <c r="AMJ224" s="0"/>
    </row>
    <row r="225" s="32" customFormat="true" ht="18" hidden="false" customHeight="true" outlineLevel="0" collapsed="false">
      <c r="A225" s="1"/>
      <c r="B225" s="129"/>
      <c r="C225" s="3"/>
      <c r="D225" s="4"/>
      <c r="E225" s="5"/>
      <c r="F225" s="2"/>
      <c r="G225" s="6"/>
      <c r="H225" s="2"/>
      <c r="I225" s="7"/>
      <c r="J225" s="2"/>
      <c r="K225" s="8"/>
      <c r="L225" s="8"/>
      <c r="M225" s="8"/>
      <c r="N225" s="8"/>
      <c r="O225" s="7"/>
      <c r="AMJ225" s="0"/>
    </row>
    <row r="226" s="32" customFormat="true" ht="18" hidden="false" customHeight="true" outlineLevel="0" collapsed="false">
      <c r="A226" s="1"/>
      <c r="B226" s="129"/>
      <c r="C226" s="3"/>
      <c r="D226" s="4"/>
      <c r="E226" s="5"/>
      <c r="F226" s="2"/>
      <c r="G226" s="6"/>
      <c r="H226" s="2"/>
      <c r="I226" s="7"/>
      <c r="J226" s="2"/>
      <c r="K226" s="8"/>
      <c r="L226" s="8"/>
      <c r="M226" s="8"/>
      <c r="N226" s="8"/>
      <c r="O226" s="7"/>
      <c r="AMJ226" s="0"/>
    </row>
    <row r="227" s="32" customFormat="true" ht="18" hidden="false" customHeight="true" outlineLevel="0" collapsed="false">
      <c r="A227" s="1"/>
      <c r="B227" s="129"/>
      <c r="C227" s="3"/>
      <c r="D227" s="4"/>
      <c r="E227" s="5"/>
      <c r="F227" s="2"/>
      <c r="G227" s="6"/>
      <c r="H227" s="2"/>
      <c r="I227" s="7"/>
      <c r="J227" s="2"/>
      <c r="K227" s="8"/>
      <c r="L227" s="8"/>
      <c r="M227" s="8"/>
      <c r="N227" s="8"/>
      <c r="O227" s="7"/>
      <c r="AMJ227" s="0"/>
    </row>
    <row r="228" s="32" customFormat="true" ht="18" hidden="false" customHeight="true" outlineLevel="0" collapsed="false">
      <c r="A228" s="1"/>
      <c r="B228" s="129"/>
      <c r="C228" s="3"/>
      <c r="D228" s="4"/>
      <c r="E228" s="5"/>
      <c r="F228" s="2"/>
      <c r="G228" s="6"/>
      <c r="H228" s="2"/>
      <c r="I228" s="7"/>
      <c r="J228" s="2"/>
      <c r="K228" s="8"/>
      <c r="L228" s="8"/>
      <c r="M228" s="8"/>
      <c r="N228" s="8"/>
      <c r="O228" s="7"/>
      <c r="AMJ228" s="0"/>
    </row>
    <row r="229" s="32" customFormat="true" ht="18" hidden="false" customHeight="true" outlineLevel="0" collapsed="false">
      <c r="A229" s="1"/>
      <c r="B229" s="129"/>
      <c r="C229" s="3"/>
      <c r="D229" s="4"/>
      <c r="E229" s="5"/>
      <c r="F229" s="2"/>
      <c r="G229" s="6"/>
      <c r="H229" s="2"/>
      <c r="I229" s="7"/>
      <c r="J229" s="2"/>
      <c r="K229" s="8"/>
      <c r="L229" s="8"/>
      <c r="M229" s="8"/>
      <c r="N229" s="8"/>
      <c r="O229" s="7"/>
      <c r="AMJ229" s="0"/>
    </row>
    <row r="230" s="32" customFormat="true" ht="18" hidden="false" customHeight="true" outlineLevel="0" collapsed="false">
      <c r="A230" s="1"/>
      <c r="B230" s="129"/>
      <c r="C230" s="3"/>
      <c r="D230" s="4"/>
      <c r="E230" s="5"/>
      <c r="F230" s="2"/>
      <c r="G230" s="6"/>
      <c r="H230" s="2"/>
      <c r="I230" s="7"/>
      <c r="J230" s="2"/>
      <c r="K230" s="8"/>
      <c r="L230" s="8"/>
      <c r="M230" s="8"/>
      <c r="N230" s="8"/>
      <c r="O230" s="7"/>
      <c r="AMJ230" s="0"/>
    </row>
    <row r="231" s="32" customFormat="true" ht="18" hidden="false" customHeight="true" outlineLevel="0" collapsed="false">
      <c r="A231" s="1"/>
      <c r="B231" s="129"/>
      <c r="C231" s="3"/>
      <c r="D231" s="4"/>
      <c r="E231" s="5"/>
      <c r="F231" s="2"/>
      <c r="G231" s="6"/>
      <c r="H231" s="2"/>
      <c r="I231" s="7"/>
      <c r="J231" s="2"/>
      <c r="K231" s="8"/>
      <c r="L231" s="8"/>
      <c r="M231" s="8"/>
      <c r="N231" s="8"/>
      <c r="O231" s="7"/>
      <c r="AMJ231" s="0"/>
    </row>
    <row r="232" s="32" customFormat="true" ht="18" hidden="false" customHeight="true" outlineLevel="0" collapsed="false">
      <c r="A232" s="1"/>
      <c r="B232" s="129"/>
      <c r="C232" s="3"/>
      <c r="D232" s="4"/>
      <c r="E232" s="5"/>
      <c r="F232" s="2"/>
      <c r="G232" s="6"/>
      <c r="H232" s="2"/>
      <c r="I232" s="7"/>
      <c r="J232" s="2"/>
      <c r="K232" s="8"/>
      <c r="L232" s="8"/>
      <c r="M232" s="8"/>
      <c r="N232" s="8"/>
      <c r="O232" s="7"/>
      <c r="AMJ232" s="0"/>
    </row>
    <row r="233" s="32" customFormat="true" ht="18" hidden="false" customHeight="true" outlineLevel="0" collapsed="false">
      <c r="A233" s="1"/>
      <c r="B233" s="129"/>
      <c r="C233" s="3"/>
      <c r="D233" s="4"/>
      <c r="E233" s="5"/>
      <c r="F233" s="2"/>
      <c r="G233" s="6"/>
      <c r="H233" s="2"/>
      <c r="I233" s="7"/>
      <c r="J233" s="2"/>
      <c r="K233" s="8"/>
      <c r="L233" s="8"/>
      <c r="M233" s="8"/>
      <c r="N233" s="8"/>
      <c r="O233" s="7"/>
      <c r="AMJ233" s="0"/>
    </row>
    <row r="234" s="32" customFormat="true" ht="18" hidden="false" customHeight="true" outlineLevel="0" collapsed="false">
      <c r="A234" s="1"/>
      <c r="B234" s="129"/>
      <c r="C234" s="3"/>
      <c r="D234" s="4"/>
      <c r="E234" s="5"/>
      <c r="F234" s="2"/>
      <c r="G234" s="6"/>
      <c r="H234" s="2"/>
      <c r="I234" s="7"/>
      <c r="J234" s="2"/>
      <c r="K234" s="8"/>
      <c r="L234" s="8"/>
      <c r="M234" s="8"/>
      <c r="N234" s="8"/>
      <c r="O234" s="7"/>
      <c r="AMJ234" s="0"/>
    </row>
    <row r="235" s="32" customFormat="true" ht="18" hidden="false" customHeight="true" outlineLevel="0" collapsed="false">
      <c r="A235" s="1"/>
      <c r="B235" s="129"/>
      <c r="C235" s="3"/>
      <c r="D235" s="4"/>
      <c r="E235" s="5"/>
      <c r="F235" s="2"/>
      <c r="G235" s="6"/>
      <c r="H235" s="2"/>
      <c r="I235" s="7"/>
      <c r="J235" s="2"/>
      <c r="K235" s="8"/>
      <c r="L235" s="8"/>
      <c r="M235" s="8"/>
      <c r="N235" s="8"/>
      <c r="O235" s="7"/>
      <c r="AMJ235" s="0"/>
    </row>
    <row r="236" s="32" customFormat="true" ht="18" hidden="false" customHeight="true" outlineLevel="0" collapsed="false">
      <c r="A236" s="1"/>
      <c r="B236" s="129"/>
      <c r="C236" s="3"/>
      <c r="D236" s="4"/>
      <c r="E236" s="5"/>
      <c r="F236" s="2"/>
      <c r="G236" s="6"/>
      <c r="H236" s="2"/>
      <c r="I236" s="7"/>
      <c r="J236" s="2"/>
      <c r="K236" s="8"/>
      <c r="L236" s="8"/>
      <c r="M236" s="8"/>
      <c r="N236" s="8"/>
      <c r="O236" s="7"/>
      <c r="AMJ236" s="0"/>
    </row>
    <row r="237" s="32" customFormat="true" ht="18" hidden="false" customHeight="true" outlineLevel="0" collapsed="false">
      <c r="A237" s="1"/>
      <c r="B237" s="129"/>
      <c r="C237" s="3"/>
      <c r="D237" s="4"/>
      <c r="E237" s="5"/>
      <c r="F237" s="2"/>
      <c r="G237" s="6"/>
      <c r="H237" s="2"/>
      <c r="I237" s="7"/>
      <c r="J237" s="2"/>
      <c r="K237" s="8"/>
      <c r="L237" s="8"/>
      <c r="M237" s="8"/>
      <c r="N237" s="8"/>
      <c r="O237" s="7"/>
      <c r="AMJ237" s="0"/>
    </row>
    <row r="238" s="32" customFormat="true" ht="18" hidden="false" customHeight="true" outlineLevel="0" collapsed="false">
      <c r="A238" s="1"/>
      <c r="B238" s="129"/>
      <c r="C238" s="3"/>
      <c r="D238" s="4"/>
      <c r="E238" s="5"/>
      <c r="F238" s="2"/>
      <c r="G238" s="6"/>
      <c r="H238" s="2"/>
      <c r="I238" s="7"/>
      <c r="J238" s="2"/>
      <c r="K238" s="8"/>
      <c r="L238" s="8"/>
      <c r="M238" s="8"/>
      <c r="N238" s="8"/>
      <c r="O238" s="7"/>
      <c r="AMJ238" s="0"/>
    </row>
    <row r="239" s="32" customFormat="true" ht="18" hidden="false" customHeight="true" outlineLevel="0" collapsed="false">
      <c r="A239" s="1"/>
      <c r="B239" s="129"/>
      <c r="C239" s="3"/>
      <c r="D239" s="4"/>
      <c r="E239" s="5"/>
      <c r="F239" s="2"/>
      <c r="G239" s="6"/>
      <c r="H239" s="2"/>
      <c r="I239" s="7"/>
      <c r="J239" s="2"/>
      <c r="K239" s="8"/>
      <c r="L239" s="8"/>
      <c r="M239" s="8"/>
      <c r="N239" s="8"/>
      <c r="O239" s="7"/>
      <c r="AMJ239" s="0"/>
    </row>
    <row r="240" s="32" customFormat="true" ht="18" hidden="false" customHeight="true" outlineLevel="0" collapsed="false">
      <c r="A240" s="1"/>
      <c r="B240" s="129"/>
      <c r="C240" s="3"/>
      <c r="D240" s="4"/>
      <c r="E240" s="5"/>
      <c r="F240" s="2"/>
      <c r="G240" s="6"/>
      <c r="H240" s="2"/>
      <c r="I240" s="7"/>
      <c r="J240" s="2"/>
      <c r="K240" s="8"/>
      <c r="L240" s="8"/>
      <c r="M240" s="8"/>
      <c r="N240" s="8"/>
      <c r="O240" s="7"/>
      <c r="AMJ240" s="0"/>
    </row>
    <row r="241" s="32" customFormat="true" ht="18" hidden="false" customHeight="true" outlineLevel="0" collapsed="false">
      <c r="A241" s="1"/>
      <c r="B241" s="129"/>
      <c r="C241" s="3"/>
      <c r="D241" s="4"/>
      <c r="E241" s="5"/>
      <c r="F241" s="2"/>
      <c r="G241" s="6"/>
      <c r="H241" s="2"/>
      <c r="I241" s="7"/>
      <c r="J241" s="2"/>
      <c r="K241" s="8"/>
      <c r="L241" s="8"/>
      <c r="M241" s="8"/>
      <c r="N241" s="8"/>
      <c r="O241" s="7"/>
      <c r="AMJ241" s="0"/>
    </row>
    <row r="242" s="32" customFormat="true" ht="18" hidden="false" customHeight="true" outlineLevel="0" collapsed="false">
      <c r="A242" s="1"/>
      <c r="B242" s="129"/>
      <c r="C242" s="3"/>
      <c r="D242" s="4"/>
      <c r="E242" s="5"/>
      <c r="F242" s="2"/>
      <c r="G242" s="6"/>
      <c r="H242" s="2"/>
      <c r="I242" s="7"/>
      <c r="J242" s="2"/>
      <c r="K242" s="8"/>
      <c r="L242" s="8"/>
      <c r="M242" s="8"/>
      <c r="N242" s="8"/>
      <c r="O242" s="7"/>
      <c r="AMJ242" s="0"/>
    </row>
    <row r="243" s="32" customFormat="true" ht="18" hidden="false" customHeight="true" outlineLevel="0" collapsed="false">
      <c r="A243" s="1"/>
      <c r="B243" s="129"/>
      <c r="C243" s="3"/>
      <c r="D243" s="4"/>
      <c r="E243" s="5"/>
      <c r="F243" s="2"/>
      <c r="G243" s="6"/>
      <c r="H243" s="2"/>
      <c r="I243" s="7"/>
      <c r="J243" s="2"/>
      <c r="K243" s="8"/>
      <c r="L243" s="8"/>
      <c r="M243" s="8"/>
      <c r="N243" s="8"/>
      <c r="O243" s="7"/>
      <c r="AMJ243" s="0"/>
    </row>
    <row r="244" s="32" customFormat="true" ht="18" hidden="false" customHeight="true" outlineLevel="0" collapsed="false">
      <c r="A244" s="1"/>
      <c r="B244" s="129"/>
      <c r="C244" s="3"/>
      <c r="D244" s="4"/>
      <c r="E244" s="5"/>
      <c r="F244" s="2"/>
      <c r="G244" s="6"/>
      <c r="H244" s="2"/>
      <c r="I244" s="7"/>
      <c r="J244" s="2"/>
      <c r="K244" s="8"/>
      <c r="L244" s="8"/>
      <c r="M244" s="8"/>
      <c r="N244" s="8"/>
      <c r="O244" s="7"/>
      <c r="AMJ244" s="0"/>
    </row>
    <row r="245" s="32" customFormat="true" ht="18" hidden="false" customHeight="true" outlineLevel="0" collapsed="false">
      <c r="A245" s="1"/>
      <c r="B245" s="129"/>
      <c r="C245" s="3"/>
      <c r="D245" s="4"/>
      <c r="E245" s="5"/>
      <c r="F245" s="2"/>
      <c r="G245" s="6"/>
      <c r="H245" s="2"/>
      <c r="I245" s="7"/>
      <c r="J245" s="2"/>
      <c r="K245" s="8"/>
      <c r="L245" s="8"/>
      <c r="M245" s="8"/>
      <c r="N245" s="8"/>
      <c r="O245" s="7"/>
      <c r="AMJ245" s="0"/>
    </row>
    <row r="246" s="32" customFormat="true" ht="18" hidden="false" customHeight="true" outlineLevel="0" collapsed="false">
      <c r="A246" s="1"/>
      <c r="B246" s="129"/>
      <c r="C246" s="3"/>
      <c r="D246" s="4"/>
      <c r="E246" s="5"/>
      <c r="F246" s="2"/>
      <c r="G246" s="6"/>
      <c r="H246" s="2"/>
      <c r="I246" s="7"/>
      <c r="J246" s="2"/>
      <c r="K246" s="8"/>
      <c r="L246" s="8"/>
      <c r="M246" s="8"/>
      <c r="N246" s="8"/>
      <c r="O246" s="7"/>
      <c r="AMJ246" s="0"/>
    </row>
    <row r="247" s="32" customFormat="true" ht="18" hidden="false" customHeight="true" outlineLevel="0" collapsed="false">
      <c r="A247" s="1"/>
      <c r="B247" s="129"/>
      <c r="C247" s="3"/>
      <c r="D247" s="4"/>
      <c r="E247" s="5"/>
      <c r="F247" s="2"/>
      <c r="G247" s="6"/>
      <c r="H247" s="2"/>
      <c r="I247" s="7"/>
      <c r="J247" s="2"/>
      <c r="K247" s="8"/>
      <c r="L247" s="8"/>
      <c r="M247" s="8"/>
      <c r="N247" s="8"/>
      <c r="O247" s="7"/>
      <c r="AMJ247" s="0"/>
    </row>
    <row r="248" s="32" customFormat="true" ht="18" hidden="false" customHeight="true" outlineLevel="0" collapsed="false">
      <c r="A248" s="1"/>
      <c r="B248" s="129"/>
      <c r="C248" s="130"/>
      <c r="D248" s="131"/>
      <c r="E248" s="132"/>
      <c r="F248" s="131"/>
      <c r="G248" s="133"/>
      <c r="H248" s="131"/>
      <c r="I248" s="134"/>
      <c r="J248" s="131"/>
      <c r="K248" s="135"/>
      <c r="L248" s="135"/>
      <c r="M248" s="135"/>
      <c r="N248" s="135"/>
      <c r="O248" s="134"/>
      <c r="AMJ248" s="0"/>
    </row>
    <row r="249" s="32" customFormat="true" ht="18" hidden="false" customHeight="true" outlineLevel="0" collapsed="false">
      <c r="A249" s="1"/>
      <c r="B249" s="129"/>
      <c r="C249" s="130"/>
      <c r="D249" s="131"/>
      <c r="E249" s="132"/>
      <c r="F249" s="131"/>
      <c r="G249" s="133"/>
      <c r="H249" s="131"/>
      <c r="I249" s="134"/>
      <c r="J249" s="131"/>
      <c r="K249" s="135"/>
      <c r="L249" s="135"/>
      <c r="M249" s="135"/>
      <c r="N249" s="135"/>
      <c r="O249" s="134"/>
      <c r="AMJ249" s="0"/>
    </row>
    <row r="250" s="32" customFormat="true" ht="18" hidden="false" customHeight="true" outlineLevel="0" collapsed="false">
      <c r="A250" s="1"/>
      <c r="B250" s="129"/>
      <c r="C250" s="130"/>
      <c r="D250" s="131"/>
      <c r="E250" s="132"/>
      <c r="F250" s="131"/>
      <c r="G250" s="133"/>
      <c r="H250" s="131"/>
      <c r="I250" s="134"/>
      <c r="J250" s="131"/>
      <c r="K250" s="135"/>
      <c r="L250" s="135"/>
      <c r="M250" s="135"/>
      <c r="N250" s="135"/>
      <c r="O250" s="134"/>
      <c r="AMJ250" s="0"/>
    </row>
    <row r="251" s="32" customFormat="true" ht="18" hidden="false" customHeight="true" outlineLevel="0" collapsed="false">
      <c r="A251" s="1"/>
      <c r="B251" s="129"/>
      <c r="C251" s="130"/>
      <c r="D251" s="131"/>
      <c r="E251" s="132"/>
      <c r="F251" s="131"/>
      <c r="G251" s="133"/>
      <c r="H251" s="131"/>
      <c r="I251" s="134"/>
      <c r="J251" s="131"/>
      <c r="K251" s="135"/>
      <c r="L251" s="135"/>
      <c r="M251" s="135"/>
      <c r="N251" s="135"/>
      <c r="O251" s="134"/>
      <c r="AMJ251" s="0"/>
    </row>
    <row r="252" s="32" customFormat="true" ht="18" hidden="false" customHeight="true" outlineLevel="0" collapsed="false">
      <c r="A252" s="1"/>
      <c r="B252" s="129"/>
      <c r="C252" s="130"/>
      <c r="D252" s="131"/>
      <c r="E252" s="132"/>
      <c r="F252" s="131"/>
      <c r="G252" s="133"/>
      <c r="H252" s="131"/>
      <c r="I252" s="134"/>
      <c r="J252" s="131"/>
      <c r="K252" s="135"/>
      <c r="L252" s="135"/>
      <c r="M252" s="135"/>
      <c r="N252" s="135"/>
      <c r="O252" s="134"/>
      <c r="AMJ252" s="0"/>
    </row>
    <row r="253" s="32" customFormat="true" ht="18" hidden="false" customHeight="true" outlineLevel="0" collapsed="false">
      <c r="A253" s="1"/>
      <c r="B253" s="129"/>
      <c r="C253" s="130"/>
      <c r="D253" s="131"/>
      <c r="E253" s="132"/>
      <c r="F253" s="131"/>
      <c r="G253" s="133"/>
      <c r="H253" s="131"/>
      <c r="I253" s="134"/>
      <c r="J253" s="131"/>
      <c r="K253" s="135"/>
      <c r="L253" s="135"/>
      <c r="M253" s="135"/>
      <c r="N253" s="135"/>
      <c r="O253" s="134"/>
      <c r="AMJ253" s="0"/>
    </row>
    <row r="254" s="32" customFormat="true" ht="18" hidden="false" customHeight="true" outlineLevel="0" collapsed="false">
      <c r="A254" s="1"/>
      <c r="B254" s="129"/>
      <c r="C254" s="130"/>
      <c r="D254" s="131"/>
      <c r="E254" s="132"/>
      <c r="F254" s="131"/>
      <c r="G254" s="133"/>
      <c r="H254" s="131"/>
      <c r="I254" s="134"/>
      <c r="J254" s="131"/>
      <c r="K254" s="135"/>
      <c r="L254" s="135"/>
      <c r="M254" s="135"/>
      <c r="N254" s="135"/>
      <c r="O254" s="134"/>
      <c r="AMJ254" s="0"/>
    </row>
    <row r="255" s="32" customFormat="true" ht="18" hidden="false" customHeight="true" outlineLevel="0" collapsed="false">
      <c r="A255" s="1"/>
      <c r="B255" s="129"/>
      <c r="C255" s="130"/>
      <c r="D255" s="131"/>
      <c r="E255" s="132"/>
      <c r="F255" s="131"/>
      <c r="G255" s="133"/>
      <c r="H255" s="131"/>
      <c r="I255" s="134"/>
      <c r="J255" s="131"/>
      <c r="K255" s="135"/>
      <c r="L255" s="135"/>
      <c r="M255" s="135"/>
      <c r="N255" s="135"/>
      <c r="O255" s="134"/>
      <c r="AMJ255" s="0"/>
    </row>
    <row r="256" s="32" customFormat="true" ht="18" hidden="false" customHeight="true" outlineLevel="0" collapsed="false">
      <c r="A256" s="1"/>
      <c r="B256" s="129"/>
      <c r="C256" s="130"/>
      <c r="D256" s="131"/>
      <c r="E256" s="132"/>
      <c r="F256" s="131"/>
      <c r="G256" s="133"/>
      <c r="H256" s="131"/>
      <c r="I256" s="134"/>
      <c r="J256" s="131"/>
      <c r="K256" s="135"/>
      <c r="L256" s="135"/>
      <c r="M256" s="135"/>
      <c r="N256" s="135"/>
      <c r="O256" s="134"/>
      <c r="AMJ256" s="0"/>
    </row>
    <row r="257" s="32" customFormat="true" ht="18" hidden="false" customHeight="true" outlineLevel="0" collapsed="false">
      <c r="A257" s="1"/>
      <c r="B257" s="129"/>
      <c r="C257" s="130"/>
      <c r="D257" s="131"/>
      <c r="E257" s="132"/>
      <c r="F257" s="131"/>
      <c r="G257" s="133"/>
      <c r="H257" s="131"/>
      <c r="I257" s="134"/>
      <c r="J257" s="131"/>
      <c r="K257" s="135"/>
      <c r="L257" s="135"/>
      <c r="M257" s="135"/>
      <c r="N257" s="135"/>
      <c r="O257" s="134"/>
      <c r="AMJ257" s="0"/>
    </row>
    <row r="258" s="32" customFormat="true" ht="18" hidden="false" customHeight="true" outlineLevel="0" collapsed="false">
      <c r="A258" s="1"/>
      <c r="B258" s="129"/>
      <c r="C258" s="130"/>
      <c r="D258" s="131"/>
      <c r="E258" s="132"/>
      <c r="F258" s="131"/>
      <c r="G258" s="133"/>
      <c r="H258" s="131"/>
      <c r="I258" s="134"/>
      <c r="J258" s="131"/>
      <c r="K258" s="135"/>
      <c r="L258" s="135"/>
      <c r="M258" s="135"/>
      <c r="N258" s="135"/>
      <c r="O258" s="134"/>
      <c r="AMJ258" s="0"/>
    </row>
    <row r="259" s="32" customFormat="true" ht="18" hidden="false" customHeight="true" outlineLevel="0" collapsed="false">
      <c r="A259" s="1"/>
      <c r="B259" s="129"/>
      <c r="C259" s="130"/>
      <c r="D259" s="131"/>
      <c r="E259" s="132"/>
      <c r="F259" s="131"/>
      <c r="G259" s="133"/>
      <c r="H259" s="131"/>
      <c r="I259" s="134"/>
      <c r="J259" s="131"/>
      <c r="K259" s="135"/>
      <c r="L259" s="135"/>
      <c r="M259" s="135"/>
      <c r="N259" s="135"/>
      <c r="O259" s="134"/>
      <c r="AMJ259" s="0"/>
    </row>
    <row r="260" s="32" customFormat="true" ht="18" hidden="false" customHeight="true" outlineLevel="0" collapsed="false">
      <c r="A260" s="1"/>
      <c r="B260" s="129"/>
      <c r="C260" s="130"/>
      <c r="D260" s="131"/>
      <c r="E260" s="132"/>
      <c r="F260" s="131"/>
      <c r="G260" s="133"/>
      <c r="H260" s="131"/>
      <c r="I260" s="134"/>
      <c r="J260" s="131"/>
      <c r="K260" s="135"/>
      <c r="L260" s="135"/>
      <c r="M260" s="135"/>
      <c r="N260" s="135"/>
      <c r="O260" s="134"/>
      <c r="AMJ260" s="0"/>
    </row>
    <row r="261" s="32" customFormat="true" ht="18" hidden="false" customHeight="true" outlineLevel="0" collapsed="false">
      <c r="A261" s="1"/>
      <c r="B261" s="129"/>
      <c r="C261" s="130"/>
      <c r="D261" s="131"/>
      <c r="E261" s="132"/>
      <c r="F261" s="131"/>
      <c r="G261" s="133"/>
      <c r="H261" s="131"/>
      <c r="I261" s="134"/>
      <c r="J261" s="131"/>
      <c r="K261" s="135"/>
      <c r="L261" s="135"/>
      <c r="M261" s="135"/>
      <c r="N261" s="135"/>
      <c r="O261" s="134"/>
      <c r="AMJ261" s="0"/>
    </row>
    <row r="262" s="32" customFormat="true" ht="18" hidden="false" customHeight="true" outlineLevel="0" collapsed="false">
      <c r="A262" s="1"/>
      <c r="B262" s="129"/>
      <c r="C262" s="130"/>
      <c r="D262" s="131"/>
      <c r="E262" s="132"/>
      <c r="F262" s="131"/>
      <c r="G262" s="133"/>
      <c r="H262" s="131"/>
      <c r="I262" s="134"/>
      <c r="J262" s="131"/>
      <c r="K262" s="135"/>
      <c r="L262" s="135"/>
      <c r="M262" s="135"/>
      <c r="N262" s="135"/>
      <c r="O262" s="134"/>
      <c r="AMJ262" s="0"/>
    </row>
    <row r="263" s="32" customFormat="true" ht="18" hidden="false" customHeight="true" outlineLevel="0" collapsed="false">
      <c r="A263" s="1"/>
      <c r="B263" s="129"/>
      <c r="C263" s="130"/>
      <c r="D263" s="131"/>
      <c r="E263" s="132"/>
      <c r="F263" s="131"/>
      <c r="G263" s="133"/>
      <c r="H263" s="131"/>
      <c r="I263" s="134"/>
      <c r="J263" s="131"/>
      <c r="K263" s="135"/>
      <c r="L263" s="135"/>
      <c r="M263" s="135"/>
      <c r="N263" s="135"/>
      <c r="O263" s="134"/>
      <c r="AMJ263" s="0"/>
    </row>
    <row r="264" s="32" customFormat="true" ht="18" hidden="false" customHeight="true" outlineLevel="0" collapsed="false">
      <c r="A264" s="1"/>
      <c r="B264" s="129"/>
      <c r="C264" s="130"/>
      <c r="D264" s="131"/>
      <c r="E264" s="132"/>
      <c r="F264" s="131"/>
      <c r="G264" s="133"/>
      <c r="H264" s="131"/>
      <c r="I264" s="134"/>
      <c r="J264" s="131"/>
      <c r="K264" s="135"/>
      <c r="L264" s="135"/>
      <c r="M264" s="135"/>
      <c r="N264" s="135"/>
      <c r="O264" s="134"/>
      <c r="AMJ264" s="0"/>
    </row>
    <row r="265" s="32" customFormat="true" ht="18" hidden="false" customHeight="true" outlineLevel="0" collapsed="false">
      <c r="A265" s="1"/>
      <c r="B265" s="129"/>
      <c r="C265" s="130"/>
      <c r="D265" s="131"/>
      <c r="E265" s="132"/>
      <c r="F265" s="131"/>
      <c r="G265" s="133"/>
      <c r="H265" s="131"/>
      <c r="I265" s="134"/>
      <c r="J265" s="131"/>
      <c r="K265" s="135"/>
      <c r="L265" s="135"/>
      <c r="M265" s="135"/>
      <c r="N265" s="135"/>
      <c r="O265" s="134"/>
      <c r="AMJ265" s="0"/>
    </row>
    <row r="266" s="32" customFormat="true" ht="18" hidden="false" customHeight="true" outlineLevel="0" collapsed="false">
      <c r="A266" s="1"/>
      <c r="B266" s="129"/>
      <c r="C266" s="130"/>
      <c r="D266" s="131"/>
      <c r="E266" s="132"/>
      <c r="F266" s="131"/>
      <c r="G266" s="133"/>
      <c r="H266" s="131"/>
      <c r="I266" s="134"/>
      <c r="J266" s="131"/>
      <c r="K266" s="135"/>
      <c r="L266" s="135"/>
      <c r="M266" s="135"/>
      <c r="N266" s="135"/>
      <c r="O266" s="134"/>
      <c r="AMJ266" s="0"/>
    </row>
    <row r="267" s="32" customFormat="true" ht="18" hidden="false" customHeight="true" outlineLevel="0" collapsed="false">
      <c r="A267" s="1"/>
      <c r="B267" s="129"/>
      <c r="C267" s="130"/>
      <c r="D267" s="131"/>
      <c r="E267" s="132"/>
      <c r="F267" s="131"/>
      <c r="G267" s="133"/>
      <c r="H267" s="131"/>
      <c r="I267" s="134"/>
      <c r="J267" s="131"/>
      <c r="K267" s="135"/>
      <c r="L267" s="135"/>
      <c r="M267" s="135"/>
      <c r="N267" s="135"/>
      <c r="O267" s="134"/>
      <c r="AMJ267" s="0"/>
    </row>
    <row r="268" s="32" customFormat="true" ht="18" hidden="false" customHeight="true" outlineLevel="0" collapsed="false">
      <c r="A268" s="1"/>
      <c r="B268" s="129"/>
      <c r="C268" s="130"/>
      <c r="D268" s="131"/>
      <c r="E268" s="132"/>
      <c r="F268" s="131"/>
      <c r="G268" s="133"/>
      <c r="H268" s="131"/>
      <c r="I268" s="134"/>
      <c r="J268" s="131"/>
      <c r="K268" s="135"/>
      <c r="L268" s="135"/>
      <c r="M268" s="135"/>
      <c r="N268" s="135"/>
      <c r="O268" s="134"/>
      <c r="AMJ268" s="0"/>
    </row>
    <row r="269" s="32" customFormat="true" ht="18" hidden="false" customHeight="true" outlineLevel="0" collapsed="false">
      <c r="A269" s="1"/>
      <c r="B269" s="129"/>
      <c r="C269" s="130"/>
      <c r="D269" s="131"/>
      <c r="E269" s="132"/>
      <c r="F269" s="131"/>
      <c r="G269" s="133"/>
      <c r="H269" s="131"/>
      <c r="I269" s="134"/>
      <c r="J269" s="131"/>
      <c r="K269" s="135"/>
      <c r="L269" s="135"/>
      <c r="M269" s="135"/>
      <c r="N269" s="135"/>
      <c r="O269" s="134"/>
      <c r="AMJ269" s="0"/>
    </row>
    <row r="270" s="32" customFormat="true" ht="18" hidden="false" customHeight="true" outlineLevel="0" collapsed="false">
      <c r="A270" s="1"/>
      <c r="B270" s="129"/>
      <c r="C270" s="130"/>
      <c r="D270" s="131"/>
      <c r="E270" s="132"/>
      <c r="F270" s="131"/>
      <c r="G270" s="133"/>
      <c r="H270" s="131"/>
      <c r="I270" s="134"/>
      <c r="J270" s="131"/>
      <c r="K270" s="135"/>
      <c r="L270" s="135"/>
      <c r="M270" s="135"/>
      <c r="N270" s="135"/>
      <c r="O270" s="134"/>
      <c r="AMJ270" s="0"/>
    </row>
    <row r="271" s="32" customFormat="true" ht="18" hidden="false" customHeight="true" outlineLevel="0" collapsed="false">
      <c r="A271" s="1"/>
      <c r="B271" s="129"/>
      <c r="C271" s="130"/>
      <c r="D271" s="131"/>
      <c r="E271" s="132"/>
      <c r="F271" s="131"/>
      <c r="G271" s="133"/>
      <c r="H271" s="131"/>
      <c r="I271" s="134"/>
      <c r="J271" s="131"/>
      <c r="K271" s="135"/>
      <c r="L271" s="135"/>
      <c r="M271" s="135"/>
      <c r="N271" s="135"/>
      <c r="O271" s="134"/>
      <c r="AMJ271" s="0"/>
    </row>
    <row r="272" s="32" customFormat="true" ht="18" hidden="false" customHeight="true" outlineLevel="0" collapsed="false">
      <c r="A272" s="1"/>
      <c r="B272" s="129"/>
      <c r="C272" s="130"/>
      <c r="D272" s="131"/>
      <c r="E272" s="132"/>
      <c r="F272" s="131"/>
      <c r="G272" s="133"/>
      <c r="H272" s="131"/>
      <c r="I272" s="134"/>
      <c r="J272" s="131"/>
      <c r="K272" s="135"/>
      <c r="L272" s="135"/>
      <c r="M272" s="135"/>
      <c r="N272" s="135"/>
      <c r="O272" s="134"/>
      <c r="AMJ272" s="0"/>
    </row>
    <row r="273" s="32" customFormat="true" ht="18" hidden="false" customHeight="true" outlineLevel="0" collapsed="false">
      <c r="A273" s="1"/>
      <c r="B273" s="129"/>
      <c r="C273" s="130"/>
      <c r="D273" s="131"/>
      <c r="E273" s="132"/>
      <c r="F273" s="131"/>
      <c r="G273" s="133"/>
      <c r="H273" s="131"/>
      <c r="I273" s="134"/>
      <c r="J273" s="131"/>
      <c r="K273" s="135"/>
      <c r="L273" s="135"/>
      <c r="M273" s="135"/>
      <c r="N273" s="135"/>
      <c r="O273" s="134"/>
      <c r="AMJ273" s="0"/>
    </row>
    <row r="274" s="32" customFormat="true" ht="18" hidden="false" customHeight="true" outlineLevel="0" collapsed="false">
      <c r="A274" s="1"/>
      <c r="B274" s="129"/>
      <c r="C274" s="130"/>
      <c r="D274" s="131"/>
      <c r="E274" s="132"/>
      <c r="F274" s="131"/>
      <c r="G274" s="133"/>
      <c r="H274" s="131"/>
      <c r="I274" s="134"/>
      <c r="J274" s="131"/>
      <c r="K274" s="135"/>
      <c r="L274" s="135"/>
      <c r="M274" s="135"/>
      <c r="N274" s="135"/>
      <c r="O274" s="134"/>
      <c r="AMJ274" s="0"/>
    </row>
    <row r="275" s="32" customFormat="true" ht="18" hidden="false" customHeight="true" outlineLevel="0" collapsed="false">
      <c r="A275" s="1"/>
      <c r="B275" s="129"/>
      <c r="C275" s="130"/>
      <c r="D275" s="131"/>
      <c r="E275" s="132"/>
      <c r="F275" s="131"/>
      <c r="G275" s="133"/>
      <c r="H275" s="131"/>
      <c r="I275" s="134"/>
      <c r="J275" s="131"/>
      <c r="K275" s="135"/>
      <c r="L275" s="135"/>
      <c r="M275" s="135"/>
      <c r="N275" s="135"/>
      <c r="O275" s="134"/>
      <c r="AMJ275" s="0"/>
    </row>
    <row r="276" s="32" customFormat="true" ht="18" hidden="false" customHeight="true" outlineLevel="0" collapsed="false">
      <c r="A276" s="1"/>
      <c r="B276" s="129"/>
      <c r="C276" s="130"/>
      <c r="D276" s="131"/>
      <c r="E276" s="132"/>
      <c r="F276" s="131"/>
      <c r="G276" s="133"/>
      <c r="H276" s="131"/>
      <c r="I276" s="134"/>
      <c r="J276" s="131"/>
      <c r="K276" s="135"/>
      <c r="L276" s="135"/>
      <c r="M276" s="135"/>
      <c r="N276" s="135"/>
      <c r="O276" s="134"/>
      <c r="AMJ276" s="0"/>
    </row>
    <row r="277" s="32" customFormat="true" ht="18" hidden="false" customHeight="true" outlineLevel="0" collapsed="false">
      <c r="A277" s="1"/>
      <c r="B277" s="129"/>
      <c r="C277" s="130"/>
      <c r="D277" s="131"/>
      <c r="E277" s="132"/>
      <c r="F277" s="131"/>
      <c r="G277" s="133"/>
      <c r="H277" s="131"/>
      <c r="I277" s="134"/>
      <c r="J277" s="131"/>
      <c r="K277" s="135"/>
      <c r="L277" s="135"/>
      <c r="M277" s="135"/>
      <c r="N277" s="135"/>
      <c r="O277" s="134"/>
      <c r="AMJ277" s="0"/>
    </row>
    <row r="278" s="32" customFormat="true" ht="18" hidden="false" customHeight="true" outlineLevel="0" collapsed="false">
      <c r="A278" s="1"/>
      <c r="B278" s="129"/>
      <c r="C278" s="130"/>
      <c r="D278" s="131"/>
      <c r="E278" s="132"/>
      <c r="F278" s="131"/>
      <c r="G278" s="133"/>
      <c r="H278" s="131"/>
      <c r="I278" s="134"/>
      <c r="J278" s="131"/>
      <c r="K278" s="135"/>
      <c r="L278" s="135"/>
      <c r="M278" s="135"/>
      <c r="N278" s="135"/>
      <c r="O278" s="134"/>
      <c r="AMJ278" s="0"/>
    </row>
    <row r="279" s="32" customFormat="true" ht="18" hidden="false" customHeight="true" outlineLevel="0" collapsed="false">
      <c r="A279" s="1"/>
      <c r="B279" s="129"/>
      <c r="C279" s="130"/>
      <c r="D279" s="131"/>
      <c r="E279" s="132"/>
      <c r="F279" s="131"/>
      <c r="G279" s="133"/>
      <c r="H279" s="131"/>
      <c r="I279" s="134"/>
      <c r="J279" s="131"/>
      <c r="K279" s="135"/>
      <c r="L279" s="135"/>
      <c r="M279" s="135"/>
      <c r="N279" s="135"/>
      <c r="O279" s="134"/>
      <c r="AMJ279" s="0"/>
    </row>
    <row r="280" s="32" customFormat="true" ht="18" hidden="false" customHeight="true" outlineLevel="0" collapsed="false">
      <c r="A280" s="1"/>
      <c r="B280" s="129"/>
      <c r="C280" s="130"/>
      <c r="D280" s="131"/>
      <c r="E280" s="132"/>
      <c r="F280" s="131"/>
      <c r="G280" s="133"/>
      <c r="H280" s="131"/>
      <c r="I280" s="134"/>
      <c r="J280" s="131"/>
      <c r="K280" s="135"/>
      <c r="L280" s="135"/>
      <c r="M280" s="135"/>
      <c r="N280" s="135"/>
      <c r="O280" s="134"/>
      <c r="AMJ280" s="0"/>
    </row>
    <row r="281" s="32" customFormat="true" ht="18" hidden="false" customHeight="true" outlineLevel="0" collapsed="false">
      <c r="A281" s="1"/>
      <c r="B281" s="129"/>
      <c r="C281" s="130"/>
      <c r="D281" s="131"/>
      <c r="E281" s="132"/>
      <c r="F281" s="131"/>
      <c r="G281" s="133"/>
      <c r="H281" s="131"/>
      <c r="I281" s="134"/>
      <c r="J281" s="131"/>
      <c r="K281" s="135"/>
      <c r="L281" s="135"/>
      <c r="M281" s="135"/>
      <c r="N281" s="135"/>
      <c r="O281" s="134"/>
      <c r="AMJ281" s="0"/>
    </row>
    <row r="282" s="32" customFormat="true" ht="18" hidden="false" customHeight="true" outlineLevel="0" collapsed="false">
      <c r="A282" s="1"/>
      <c r="B282" s="129"/>
      <c r="C282" s="130"/>
      <c r="D282" s="131"/>
      <c r="E282" s="132"/>
      <c r="F282" s="131"/>
      <c r="G282" s="133"/>
      <c r="H282" s="131"/>
      <c r="I282" s="134"/>
      <c r="J282" s="131"/>
      <c r="K282" s="135"/>
      <c r="L282" s="135"/>
      <c r="M282" s="135"/>
      <c r="N282" s="135"/>
      <c r="O282" s="134"/>
      <c r="AMJ282" s="0"/>
    </row>
    <row r="283" s="32" customFormat="true" ht="18" hidden="false" customHeight="true" outlineLevel="0" collapsed="false">
      <c r="A283" s="1"/>
      <c r="B283" s="129"/>
      <c r="C283" s="130"/>
      <c r="D283" s="131"/>
      <c r="E283" s="132"/>
      <c r="F283" s="131"/>
      <c r="G283" s="133"/>
      <c r="H283" s="131"/>
      <c r="I283" s="134"/>
      <c r="J283" s="131"/>
      <c r="K283" s="135"/>
      <c r="L283" s="135"/>
      <c r="M283" s="135"/>
      <c r="N283" s="135"/>
      <c r="O283" s="134"/>
      <c r="AMJ283" s="0"/>
    </row>
    <row r="284" s="32" customFormat="true" ht="18" hidden="false" customHeight="true" outlineLevel="0" collapsed="false">
      <c r="A284" s="1"/>
      <c r="B284" s="129"/>
      <c r="C284" s="130"/>
      <c r="D284" s="131"/>
      <c r="E284" s="132"/>
      <c r="F284" s="131"/>
      <c r="G284" s="133"/>
      <c r="H284" s="131"/>
      <c r="I284" s="134"/>
      <c r="J284" s="131"/>
      <c r="K284" s="135"/>
      <c r="L284" s="135"/>
      <c r="M284" s="135"/>
      <c r="N284" s="135"/>
      <c r="O284" s="134"/>
      <c r="AMJ284" s="0"/>
    </row>
    <row r="285" s="32" customFormat="true" ht="18" hidden="false" customHeight="true" outlineLevel="0" collapsed="false">
      <c r="A285" s="1"/>
      <c r="B285" s="129"/>
      <c r="C285" s="130"/>
      <c r="D285" s="131"/>
      <c r="E285" s="132"/>
      <c r="F285" s="131"/>
      <c r="G285" s="133"/>
      <c r="H285" s="131"/>
      <c r="I285" s="134"/>
      <c r="J285" s="131"/>
      <c r="K285" s="135"/>
      <c r="L285" s="135"/>
      <c r="M285" s="135"/>
      <c r="N285" s="135"/>
      <c r="O285" s="134"/>
      <c r="AMJ285" s="0"/>
    </row>
    <row r="286" s="32" customFormat="true" ht="18" hidden="false" customHeight="true" outlineLevel="0" collapsed="false">
      <c r="A286" s="1"/>
      <c r="B286" s="129"/>
      <c r="C286" s="130"/>
      <c r="D286" s="131"/>
      <c r="E286" s="132"/>
      <c r="F286" s="131"/>
      <c r="G286" s="133"/>
      <c r="H286" s="131"/>
      <c r="I286" s="134"/>
      <c r="J286" s="131"/>
      <c r="K286" s="135"/>
      <c r="L286" s="135"/>
      <c r="M286" s="135"/>
      <c r="N286" s="135"/>
      <c r="O286" s="134"/>
      <c r="AMJ286" s="0"/>
    </row>
    <row r="287" s="32" customFormat="true" ht="18" hidden="false" customHeight="true" outlineLevel="0" collapsed="false">
      <c r="A287" s="1"/>
      <c r="B287" s="129"/>
      <c r="C287" s="130"/>
      <c r="D287" s="131"/>
      <c r="E287" s="132"/>
      <c r="F287" s="131"/>
      <c r="G287" s="133"/>
      <c r="H287" s="131"/>
      <c r="I287" s="134"/>
      <c r="J287" s="131"/>
      <c r="K287" s="135"/>
      <c r="L287" s="135"/>
      <c r="M287" s="135"/>
      <c r="N287" s="135"/>
      <c r="O287" s="134"/>
      <c r="AMJ287" s="0"/>
    </row>
    <row r="288" s="32" customFormat="true" ht="18" hidden="false" customHeight="true" outlineLevel="0" collapsed="false">
      <c r="A288" s="1"/>
      <c r="B288" s="129"/>
      <c r="C288" s="130"/>
      <c r="D288" s="131"/>
      <c r="E288" s="132"/>
      <c r="F288" s="131"/>
      <c r="G288" s="133"/>
      <c r="H288" s="131"/>
      <c r="I288" s="134"/>
      <c r="J288" s="131"/>
      <c r="K288" s="135"/>
      <c r="L288" s="135"/>
      <c r="M288" s="135"/>
      <c r="N288" s="135"/>
      <c r="O288" s="134"/>
      <c r="AMJ288" s="0"/>
    </row>
    <row r="289" s="32" customFormat="true" ht="18" hidden="false" customHeight="true" outlineLevel="0" collapsed="false">
      <c r="A289" s="1"/>
      <c r="B289" s="129"/>
      <c r="C289" s="130"/>
      <c r="D289" s="131"/>
      <c r="E289" s="132"/>
      <c r="F289" s="131"/>
      <c r="G289" s="133"/>
      <c r="H289" s="131"/>
      <c r="I289" s="134"/>
      <c r="J289" s="131"/>
      <c r="K289" s="135"/>
      <c r="L289" s="135"/>
      <c r="M289" s="135"/>
      <c r="N289" s="135"/>
      <c r="O289" s="134"/>
      <c r="AMJ289" s="0"/>
    </row>
    <row r="290" s="32" customFormat="true" ht="18" hidden="false" customHeight="true" outlineLevel="0" collapsed="false">
      <c r="A290" s="1"/>
      <c r="B290" s="129"/>
      <c r="C290" s="130"/>
      <c r="D290" s="131"/>
      <c r="E290" s="132"/>
      <c r="F290" s="131"/>
      <c r="G290" s="133"/>
      <c r="H290" s="131"/>
      <c r="I290" s="134"/>
      <c r="J290" s="131"/>
      <c r="K290" s="135"/>
      <c r="L290" s="135"/>
      <c r="M290" s="135"/>
      <c r="N290" s="135"/>
      <c r="O290" s="134"/>
      <c r="AMJ290" s="0"/>
    </row>
    <row r="291" s="32" customFormat="true" ht="18" hidden="false" customHeight="true" outlineLevel="0" collapsed="false">
      <c r="A291" s="1"/>
      <c r="B291" s="129"/>
      <c r="C291" s="130"/>
      <c r="D291" s="131"/>
      <c r="E291" s="132"/>
      <c r="F291" s="131"/>
      <c r="G291" s="133"/>
      <c r="H291" s="131"/>
      <c r="I291" s="134"/>
      <c r="J291" s="131"/>
      <c r="K291" s="135"/>
      <c r="L291" s="135"/>
      <c r="M291" s="135"/>
      <c r="N291" s="135"/>
      <c r="O291" s="134"/>
      <c r="AMJ291" s="0"/>
    </row>
    <row r="292" s="32" customFormat="true" ht="18" hidden="false" customHeight="true" outlineLevel="0" collapsed="false">
      <c r="A292" s="1"/>
      <c r="B292" s="129"/>
      <c r="C292" s="130"/>
      <c r="D292" s="131"/>
      <c r="E292" s="132"/>
      <c r="F292" s="131"/>
      <c r="G292" s="133"/>
      <c r="H292" s="131"/>
      <c r="I292" s="134"/>
      <c r="J292" s="131"/>
      <c r="K292" s="135"/>
      <c r="L292" s="135"/>
      <c r="M292" s="135"/>
      <c r="N292" s="135"/>
      <c r="O292" s="134"/>
      <c r="AMJ292" s="0"/>
    </row>
    <row r="293" s="32" customFormat="true" ht="18" hidden="false" customHeight="true" outlineLevel="0" collapsed="false">
      <c r="A293" s="1"/>
      <c r="B293" s="129"/>
      <c r="C293" s="130"/>
      <c r="D293" s="131"/>
      <c r="E293" s="132"/>
      <c r="F293" s="131"/>
      <c r="G293" s="133"/>
      <c r="H293" s="131"/>
      <c r="I293" s="134"/>
      <c r="J293" s="131"/>
      <c r="K293" s="135"/>
      <c r="L293" s="135"/>
      <c r="M293" s="135"/>
      <c r="N293" s="135"/>
      <c r="O293" s="134"/>
      <c r="AMJ293" s="0"/>
    </row>
    <row r="294" s="32" customFormat="true" ht="18" hidden="false" customHeight="true" outlineLevel="0" collapsed="false">
      <c r="A294" s="1"/>
      <c r="B294" s="129"/>
      <c r="C294" s="130"/>
      <c r="D294" s="131"/>
      <c r="E294" s="132"/>
      <c r="F294" s="131"/>
      <c r="G294" s="133"/>
      <c r="H294" s="131"/>
      <c r="I294" s="134"/>
      <c r="J294" s="131"/>
      <c r="K294" s="135"/>
      <c r="L294" s="135"/>
      <c r="M294" s="135"/>
      <c r="N294" s="135"/>
      <c r="O294" s="134"/>
      <c r="AMJ294" s="0"/>
    </row>
    <row r="295" s="32" customFormat="true" ht="18" hidden="false" customHeight="true" outlineLevel="0" collapsed="false">
      <c r="A295" s="1"/>
      <c r="B295" s="129"/>
      <c r="C295" s="130"/>
      <c r="D295" s="131"/>
      <c r="E295" s="132"/>
      <c r="F295" s="131"/>
      <c r="G295" s="133"/>
      <c r="H295" s="131"/>
      <c r="I295" s="134"/>
      <c r="J295" s="131"/>
      <c r="K295" s="135"/>
      <c r="L295" s="135"/>
      <c r="M295" s="135"/>
      <c r="N295" s="135"/>
      <c r="O295" s="134"/>
      <c r="AMJ295" s="0"/>
    </row>
    <row r="296" s="32" customFormat="true" ht="18" hidden="false" customHeight="true" outlineLevel="0" collapsed="false">
      <c r="A296" s="1"/>
      <c r="B296" s="129"/>
      <c r="C296" s="130"/>
      <c r="D296" s="131"/>
      <c r="E296" s="132"/>
      <c r="F296" s="131"/>
      <c r="G296" s="133"/>
      <c r="H296" s="131"/>
      <c r="I296" s="134"/>
      <c r="J296" s="131"/>
      <c r="K296" s="135"/>
      <c r="L296" s="135"/>
      <c r="M296" s="135"/>
      <c r="N296" s="135"/>
      <c r="O296" s="134"/>
      <c r="AMJ296" s="0"/>
    </row>
    <row r="297" s="32" customFormat="true" ht="18" hidden="false" customHeight="true" outlineLevel="0" collapsed="false">
      <c r="A297" s="1"/>
      <c r="B297" s="129"/>
      <c r="C297" s="130"/>
      <c r="D297" s="131"/>
      <c r="E297" s="132"/>
      <c r="F297" s="131"/>
      <c r="G297" s="133"/>
      <c r="H297" s="131"/>
      <c r="I297" s="134"/>
      <c r="J297" s="131"/>
      <c r="K297" s="135"/>
      <c r="L297" s="135"/>
      <c r="M297" s="135"/>
      <c r="N297" s="135"/>
      <c r="O297" s="134"/>
      <c r="AMJ297" s="0"/>
    </row>
    <row r="298" s="32" customFormat="true" ht="18" hidden="false" customHeight="true" outlineLevel="0" collapsed="false">
      <c r="A298" s="1"/>
      <c r="B298" s="129"/>
      <c r="C298" s="130"/>
      <c r="D298" s="131"/>
      <c r="E298" s="132"/>
      <c r="F298" s="131"/>
      <c r="G298" s="133"/>
      <c r="H298" s="131"/>
      <c r="I298" s="134"/>
      <c r="J298" s="131"/>
      <c r="K298" s="135"/>
      <c r="L298" s="135"/>
      <c r="M298" s="135"/>
      <c r="N298" s="135"/>
      <c r="O298" s="134"/>
      <c r="AMJ298" s="0"/>
    </row>
    <row r="299" s="32" customFormat="true" ht="18" hidden="false" customHeight="true" outlineLevel="0" collapsed="false">
      <c r="A299" s="1"/>
      <c r="B299" s="129"/>
      <c r="C299" s="130"/>
      <c r="D299" s="131"/>
      <c r="E299" s="132"/>
      <c r="F299" s="131"/>
      <c r="G299" s="133"/>
      <c r="H299" s="131"/>
      <c r="I299" s="134"/>
      <c r="J299" s="131"/>
      <c r="K299" s="135"/>
      <c r="L299" s="135"/>
      <c r="M299" s="135"/>
      <c r="N299" s="135"/>
      <c r="O299" s="134"/>
      <c r="AMJ299" s="0"/>
    </row>
    <row r="300" s="32" customFormat="true" ht="18" hidden="false" customHeight="true" outlineLevel="0" collapsed="false">
      <c r="A300" s="1"/>
      <c r="B300" s="129"/>
      <c r="C300" s="130"/>
      <c r="D300" s="131"/>
      <c r="E300" s="132"/>
      <c r="F300" s="131"/>
      <c r="G300" s="133"/>
      <c r="H300" s="131"/>
      <c r="I300" s="134"/>
      <c r="J300" s="131"/>
      <c r="K300" s="135"/>
      <c r="L300" s="135"/>
      <c r="M300" s="135"/>
      <c r="N300" s="135"/>
      <c r="O300" s="134"/>
      <c r="AMJ300" s="0"/>
    </row>
    <row r="301" s="32" customFormat="true" ht="18" hidden="false" customHeight="true" outlineLevel="0" collapsed="false">
      <c r="A301" s="1"/>
      <c r="B301" s="129"/>
      <c r="C301" s="130"/>
      <c r="D301" s="131"/>
      <c r="E301" s="132"/>
      <c r="F301" s="131"/>
      <c r="G301" s="133"/>
      <c r="H301" s="131"/>
      <c r="I301" s="134"/>
      <c r="J301" s="131"/>
      <c r="K301" s="135"/>
      <c r="L301" s="135"/>
      <c r="M301" s="135"/>
      <c r="N301" s="135"/>
      <c r="O301" s="134"/>
      <c r="AMJ301" s="0"/>
    </row>
    <row r="302" s="32" customFormat="true" ht="18" hidden="false" customHeight="true" outlineLevel="0" collapsed="false">
      <c r="A302" s="1"/>
      <c r="B302" s="129"/>
      <c r="C302" s="130"/>
      <c r="D302" s="131"/>
      <c r="E302" s="132"/>
      <c r="F302" s="131"/>
      <c r="G302" s="133"/>
      <c r="H302" s="131"/>
      <c r="I302" s="134"/>
      <c r="J302" s="131"/>
      <c r="K302" s="135"/>
      <c r="L302" s="135"/>
      <c r="M302" s="135"/>
      <c r="N302" s="135"/>
      <c r="O302" s="134"/>
      <c r="AMJ302" s="0"/>
    </row>
    <row r="303" s="32" customFormat="true" ht="18" hidden="false" customHeight="true" outlineLevel="0" collapsed="false">
      <c r="A303" s="1"/>
      <c r="B303" s="129"/>
      <c r="C303" s="130"/>
      <c r="D303" s="131"/>
      <c r="E303" s="132"/>
      <c r="F303" s="131"/>
      <c r="G303" s="133"/>
      <c r="H303" s="131"/>
      <c r="I303" s="134"/>
      <c r="J303" s="131"/>
      <c r="K303" s="135"/>
      <c r="L303" s="135"/>
      <c r="M303" s="135"/>
      <c r="N303" s="135"/>
      <c r="O303" s="134"/>
      <c r="AMJ303" s="0"/>
    </row>
    <row r="304" s="32" customFormat="true" ht="18" hidden="false" customHeight="true" outlineLevel="0" collapsed="false">
      <c r="A304" s="1"/>
      <c r="B304" s="129"/>
      <c r="C304" s="130"/>
      <c r="D304" s="131"/>
      <c r="E304" s="132"/>
      <c r="F304" s="131"/>
      <c r="G304" s="133"/>
      <c r="H304" s="131"/>
      <c r="I304" s="134"/>
      <c r="J304" s="131"/>
      <c r="K304" s="135"/>
      <c r="L304" s="135"/>
      <c r="M304" s="135"/>
      <c r="N304" s="135"/>
      <c r="O304" s="134"/>
      <c r="AMJ304" s="0"/>
    </row>
    <row r="305" s="32" customFormat="true" ht="18" hidden="false" customHeight="true" outlineLevel="0" collapsed="false">
      <c r="A305" s="1"/>
      <c r="B305" s="129"/>
      <c r="C305" s="130"/>
      <c r="D305" s="131"/>
      <c r="E305" s="132"/>
      <c r="F305" s="131"/>
      <c r="G305" s="133"/>
      <c r="H305" s="131"/>
      <c r="I305" s="134"/>
      <c r="J305" s="131"/>
      <c r="K305" s="135"/>
      <c r="L305" s="135"/>
      <c r="M305" s="135"/>
      <c r="N305" s="135"/>
      <c r="O305" s="134"/>
      <c r="AMJ305" s="0"/>
    </row>
    <row r="306" s="32" customFormat="true" ht="18" hidden="false" customHeight="true" outlineLevel="0" collapsed="false">
      <c r="A306" s="1"/>
      <c r="B306" s="129"/>
      <c r="C306" s="130"/>
      <c r="D306" s="131"/>
      <c r="E306" s="132"/>
      <c r="F306" s="131"/>
      <c r="G306" s="133"/>
      <c r="H306" s="131"/>
      <c r="I306" s="134"/>
      <c r="J306" s="131"/>
      <c r="K306" s="135"/>
      <c r="L306" s="135"/>
      <c r="M306" s="135"/>
      <c r="N306" s="135"/>
      <c r="O306" s="134"/>
      <c r="AMJ306" s="0"/>
    </row>
    <row r="307" s="32" customFormat="true" ht="18" hidden="false" customHeight="true" outlineLevel="0" collapsed="false">
      <c r="A307" s="1"/>
      <c r="B307" s="129"/>
      <c r="C307" s="130"/>
      <c r="D307" s="131"/>
      <c r="E307" s="132"/>
      <c r="F307" s="131"/>
      <c r="G307" s="133"/>
      <c r="H307" s="131"/>
      <c r="I307" s="134"/>
      <c r="J307" s="131"/>
      <c r="K307" s="135"/>
      <c r="L307" s="135"/>
      <c r="M307" s="135"/>
      <c r="N307" s="135"/>
      <c r="O307" s="134"/>
      <c r="AMJ307" s="0"/>
    </row>
    <row r="308" s="32" customFormat="true" ht="18" hidden="false" customHeight="true" outlineLevel="0" collapsed="false">
      <c r="A308" s="1"/>
      <c r="B308" s="129"/>
      <c r="C308" s="130"/>
      <c r="D308" s="131"/>
      <c r="E308" s="132"/>
      <c r="F308" s="131"/>
      <c r="G308" s="133"/>
      <c r="H308" s="131"/>
      <c r="I308" s="134"/>
      <c r="J308" s="131"/>
      <c r="K308" s="135"/>
      <c r="L308" s="135"/>
      <c r="M308" s="135"/>
      <c r="N308" s="135"/>
      <c r="O308" s="134"/>
      <c r="AMJ308" s="0"/>
    </row>
    <row r="309" s="32" customFormat="true" ht="18" hidden="false" customHeight="true" outlineLevel="0" collapsed="false">
      <c r="A309" s="1"/>
      <c r="B309" s="129"/>
      <c r="C309" s="130"/>
      <c r="D309" s="131"/>
      <c r="E309" s="132"/>
      <c r="F309" s="131"/>
      <c r="G309" s="133"/>
      <c r="H309" s="131"/>
      <c r="I309" s="134"/>
      <c r="J309" s="131"/>
      <c r="K309" s="135"/>
      <c r="L309" s="135"/>
      <c r="M309" s="135"/>
      <c r="N309" s="135"/>
      <c r="O309" s="134"/>
      <c r="AMJ309" s="0"/>
    </row>
    <row r="310" s="32" customFormat="true" ht="18" hidden="false" customHeight="true" outlineLevel="0" collapsed="false">
      <c r="A310" s="1"/>
      <c r="B310" s="129"/>
      <c r="C310" s="130"/>
      <c r="D310" s="131"/>
      <c r="E310" s="132"/>
      <c r="F310" s="131"/>
      <c r="G310" s="133"/>
      <c r="H310" s="131"/>
      <c r="I310" s="134"/>
      <c r="J310" s="131"/>
      <c r="K310" s="135"/>
      <c r="L310" s="135"/>
      <c r="M310" s="135"/>
      <c r="N310" s="135"/>
      <c r="O310" s="134"/>
      <c r="AMJ310" s="0"/>
    </row>
    <row r="311" s="32" customFormat="true" ht="18" hidden="false" customHeight="true" outlineLevel="0" collapsed="false">
      <c r="A311" s="1"/>
      <c r="B311" s="129"/>
      <c r="C311" s="130"/>
      <c r="D311" s="131"/>
      <c r="E311" s="132"/>
      <c r="F311" s="131"/>
      <c r="G311" s="133"/>
      <c r="H311" s="131"/>
      <c r="I311" s="134"/>
      <c r="J311" s="131"/>
      <c r="K311" s="135"/>
      <c r="L311" s="135"/>
      <c r="M311" s="135"/>
      <c r="N311" s="135"/>
      <c r="O311" s="134"/>
      <c r="AMJ311" s="0"/>
    </row>
    <row r="312" s="32" customFormat="true" ht="18" hidden="false" customHeight="true" outlineLevel="0" collapsed="false">
      <c r="A312" s="1"/>
      <c r="B312" s="129"/>
      <c r="C312" s="130"/>
      <c r="D312" s="131"/>
      <c r="E312" s="132"/>
      <c r="F312" s="131"/>
      <c r="G312" s="133"/>
      <c r="H312" s="131"/>
      <c r="I312" s="134"/>
      <c r="J312" s="131"/>
      <c r="K312" s="135"/>
      <c r="L312" s="135"/>
      <c r="M312" s="135"/>
      <c r="N312" s="135"/>
      <c r="O312" s="134"/>
      <c r="AMJ312" s="0"/>
    </row>
    <row r="313" s="32" customFormat="true" ht="18" hidden="false" customHeight="true" outlineLevel="0" collapsed="false">
      <c r="A313" s="1"/>
      <c r="B313" s="129"/>
      <c r="C313" s="130"/>
      <c r="D313" s="131"/>
      <c r="E313" s="132"/>
      <c r="F313" s="131"/>
      <c r="G313" s="133"/>
      <c r="H313" s="131"/>
      <c r="I313" s="134"/>
      <c r="J313" s="131"/>
      <c r="K313" s="135"/>
      <c r="L313" s="135"/>
      <c r="M313" s="135"/>
      <c r="N313" s="135"/>
      <c r="O313" s="134"/>
      <c r="AMJ313" s="0"/>
    </row>
    <row r="314" s="32" customFormat="true" ht="18" hidden="false" customHeight="true" outlineLevel="0" collapsed="false">
      <c r="A314" s="1"/>
      <c r="B314" s="129"/>
      <c r="C314" s="130"/>
      <c r="D314" s="131"/>
      <c r="E314" s="132"/>
      <c r="F314" s="131"/>
      <c r="G314" s="133"/>
      <c r="H314" s="131"/>
      <c r="I314" s="134"/>
      <c r="J314" s="131"/>
      <c r="K314" s="135"/>
      <c r="L314" s="135"/>
      <c r="M314" s="135"/>
      <c r="N314" s="135"/>
      <c r="O314" s="134"/>
      <c r="AMJ314" s="0"/>
    </row>
    <row r="315" s="32" customFormat="true" ht="18" hidden="false" customHeight="true" outlineLevel="0" collapsed="false">
      <c r="A315" s="1"/>
      <c r="B315" s="129"/>
      <c r="C315" s="130"/>
      <c r="D315" s="131"/>
      <c r="E315" s="132"/>
      <c r="F315" s="131"/>
      <c r="G315" s="133"/>
      <c r="H315" s="131"/>
      <c r="I315" s="134"/>
      <c r="J315" s="131"/>
      <c r="K315" s="135"/>
      <c r="L315" s="135"/>
      <c r="M315" s="135"/>
      <c r="N315" s="135"/>
      <c r="O315" s="134"/>
      <c r="AMJ315" s="0"/>
    </row>
    <row r="316" s="32" customFormat="true" ht="18" hidden="false" customHeight="true" outlineLevel="0" collapsed="false">
      <c r="A316" s="1"/>
      <c r="B316" s="129"/>
      <c r="C316" s="130"/>
      <c r="D316" s="131"/>
      <c r="E316" s="132"/>
      <c r="F316" s="131"/>
      <c r="G316" s="133"/>
      <c r="H316" s="131"/>
      <c r="I316" s="134"/>
      <c r="J316" s="131"/>
      <c r="K316" s="135"/>
      <c r="L316" s="135"/>
      <c r="M316" s="135"/>
      <c r="N316" s="135"/>
      <c r="O316" s="134"/>
      <c r="AMJ316" s="0"/>
    </row>
    <row r="317" s="32" customFormat="true" ht="18" hidden="false" customHeight="true" outlineLevel="0" collapsed="false">
      <c r="A317" s="1"/>
      <c r="B317" s="129"/>
      <c r="C317" s="130"/>
      <c r="D317" s="131"/>
      <c r="E317" s="132"/>
      <c r="F317" s="131"/>
      <c r="G317" s="133"/>
      <c r="H317" s="131"/>
      <c r="I317" s="134"/>
      <c r="J317" s="131"/>
      <c r="K317" s="135"/>
      <c r="L317" s="135"/>
      <c r="M317" s="135"/>
      <c r="N317" s="135"/>
      <c r="O317" s="134"/>
      <c r="AMJ317" s="0"/>
    </row>
    <row r="318" s="32" customFormat="true" ht="18" hidden="false" customHeight="true" outlineLevel="0" collapsed="false">
      <c r="A318" s="1"/>
      <c r="B318" s="129"/>
      <c r="C318" s="130"/>
      <c r="D318" s="131"/>
      <c r="E318" s="132"/>
      <c r="F318" s="131"/>
      <c r="G318" s="133"/>
      <c r="H318" s="131"/>
      <c r="I318" s="134"/>
      <c r="J318" s="131"/>
      <c r="K318" s="135"/>
      <c r="L318" s="135"/>
      <c r="M318" s="135"/>
      <c r="N318" s="135"/>
      <c r="O318" s="134"/>
      <c r="AMJ318" s="0"/>
    </row>
    <row r="319" s="32" customFormat="true" ht="18" hidden="false" customHeight="true" outlineLevel="0" collapsed="false">
      <c r="A319" s="1"/>
      <c r="B319" s="129"/>
      <c r="C319" s="130"/>
      <c r="D319" s="131"/>
      <c r="E319" s="132"/>
      <c r="F319" s="131"/>
      <c r="G319" s="133"/>
      <c r="H319" s="131"/>
      <c r="I319" s="134"/>
      <c r="J319" s="131"/>
      <c r="K319" s="135"/>
      <c r="L319" s="135"/>
      <c r="M319" s="135"/>
      <c r="N319" s="135"/>
      <c r="O319" s="134"/>
      <c r="AMJ319" s="0"/>
    </row>
    <row r="320" s="32" customFormat="true" ht="18" hidden="false" customHeight="true" outlineLevel="0" collapsed="false">
      <c r="A320" s="1"/>
      <c r="B320" s="129"/>
      <c r="C320" s="130"/>
      <c r="D320" s="131"/>
      <c r="E320" s="132"/>
      <c r="F320" s="131"/>
      <c r="G320" s="133"/>
      <c r="H320" s="131"/>
      <c r="I320" s="134"/>
      <c r="J320" s="131"/>
      <c r="K320" s="135"/>
      <c r="L320" s="135"/>
      <c r="M320" s="135"/>
      <c r="N320" s="135"/>
      <c r="O320" s="134"/>
      <c r="AMJ320" s="0"/>
    </row>
    <row r="321" s="32" customFormat="true" ht="18" hidden="false" customHeight="true" outlineLevel="0" collapsed="false">
      <c r="A321" s="1"/>
      <c r="B321" s="129"/>
      <c r="C321" s="130"/>
      <c r="D321" s="131"/>
      <c r="E321" s="132"/>
      <c r="F321" s="131"/>
      <c r="G321" s="133"/>
      <c r="H321" s="131"/>
      <c r="I321" s="134"/>
      <c r="J321" s="131"/>
      <c r="K321" s="135"/>
      <c r="L321" s="135"/>
      <c r="M321" s="135"/>
      <c r="N321" s="135"/>
      <c r="O321" s="134"/>
      <c r="AMJ321" s="0"/>
    </row>
    <row r="322" s="32" customFormat="true" ht="18" hidden="false" customHeight="true" outlineLevel="0" collapsed="false">
      <c r="A322" s="1"/>
      <c r="B322" s="129"/>
      <c r="C322" s="130"/>
      <c r="D322" s="131"/>
      <c r="E322" s="132"/>
      <c r="F322" s="131"/>
      <c r="G322" s="133"/>
      <c r="H322" s="131"/>
      <c r="I322" s="134"/>
      <c r="J322" s="131"/>
      <c r="K322" s="135"/>
      <c r="L322" s="135"/>
      <c r="M322" s="135"/>
      <c r="N322" s="135"/>
      <c r="O322" s="134"/>
      <c r="AMJ322" s="0"/>
    </row>
    <row r="323" s="32" customFormat="true" ht="18" hidden="false" customHeight="true" outlineLevel="0" collapsed="false">
      <c r="A323" s="1"/>
      <c r="B323" s="129"/>
      <c r="C323" s="130"/>
      <c r="D323" s="131"/>
      <c r="E323" s="132"/>
      <c r="F323" s="131"/>
      <c r="G323" s="133"/>
      <c r="H323" s="131"/>
      <c r="I323" s="134"/>
      <c r="J323" s="131"/>
      <c r="K323" s="135"/>
      <c r="L323" s="135"/>
      <c r="M323" s="135"/>
      <c r="N323" s="135"/>
      <c r="O323" s="134"/>
      <c r="AMJ323" s="0"/>
    </row>
    <row r="324" s="32" customFormat="true" ht="18" hidden="false" customHeight="true" outlineLevel="0" collapsed="false">
      <c r="A324" s="1"/>
      <c r="B324" s="129"/>
      <c r="C324" s="130"/>
      <c r="D324" s="131"/>
      <c r="E324" s="132"/>
      <c r="F324" s="131"/>
      <c r="G324" s="133"/>
      <c r="H324" s="131"/>
      <c r="I324" s="134"/>
      <c r="J324" s="131"/>
      <c r="K324" s="135"/>
      <c r="L324" s="135"/>
      <c r="M324" s="135"/>
      <c r="N324" s="135"/>
      <c r="O324" s="134"/>
      <c r="AMJ324" s="0"/>
    </row>
    <row r="325" s="32" customFormat="true" ht="18" hidden="false" customHeight="true" outlineLevel="0" collapsed="false">
      <c r="A325" s="1"/>
      <c r="B325" s="129"/>
      <c r="C325" s="130"/>
      <c r="D325" s="131"/>
      <c r="E325" s="132"/>
      <c r="F325" s="131"/>
      <c r="G325" s="133"/>
      <c r="H325" s="131"/>
      <c r="I325" s="134"/>
      <c r="J325" s="131"/>
      <c r="K325" s="135"/>
      <c r="L325" s="135"/>
      <c r="M325" s="135"/>
      <c r="N325" s="135"/>
      <c r="O325" s="134"/>
      <c r="AMJ325" s="0"/>
    </row>
    <row r="326" s="32" customFormat="true" ht="18" hidden="false" customHeight="true" outlineLevel="0" collapsed="false">
      <c r="A326" s="1"/>
      <c r="B326" s="129"/>
      <c r="C326" s="130"/>
      <c r="D326" s="131"/>
      <c r="E326" s="132"/>
      <c r="F326" s="131"/>
      <c r="G326" s="133"/>
      <c r="H326" s="131"/>
      <c r="I326" s="134"/>
      <c r="J326" s="131"/>
      <c r="K326" s="135"/>
      <c r="L326" s="135"/>
      <c r="M326" s="135"/>
      <c r="N326" s="135"/>
      <c r="O326" s="134"/>
      <c r="AMJ326" s="0"/>
    </row>
    <row r="327" s="32" customFormat="true" ht="18" hidden="false" customHeight="true" outlineLevel="0" collapsed="false">
      <c r="A327" s="1"/>
      <c r="B327" s="129"/>
      <c r="C327" s="130"/>
      <c r="D327" s="131"/>
      <c r="E327" s="132"/>
      <c r="F327" s="131"/>
      <c r="G327" s="133"/>
      <c r="H327" s="131"/>
      <c r="I327" s="134"/>
      <c r="J327" s="131"/>
      <c r="K327" s="135"/>
      <c r="L327" s="135"/>
      <c r="M327" s="135"/>
      <c r="N327" s="135"/>
      <c r="O327" s="134"/>
      <c r="AMJ327" s="0"/>
    </row>
    <row r="328" s="32" customFormat="true" ht="18" hidden="false" customHeight="true" outlineLevel="0" collapsed="false">
      <c r="A328" s="1"/>
      <c r="B328" s="129"/>
      <c r="C328" s="130"/>
      <c r="D328" s="131"/>
      <c r="E328" s="132"/>
      <c r="F328" s="131"/>
      <c r="G328" s="133"/>
      <c r="H328" s="131"/>
      <c r="I328" s="134"/>
      <c r="J328" s="131"/>
      <c r="K328" s="135"/>
      <c r="L328" s="135"/>
      <c r="M328" s="135"/>
      <c r="N328" s="135"/>
      <c r="O328" s="134"/>
      <c r="AMJ328" s="0"/>
    </row>
    <row r="329" s="32" customFormat="true" ht="18" hidden="false" customHeight="true" outlineLevel="0" collapsed="false">
      <c r="A329" s="1"/>
      <c r="B329" s="129"/>
      <c r="C329" s="130"/>
      <c r="D329" s="131"/>
      <c r="E329" s="132"/>
      <c r="F329" s="131"/>
      <c r="G329" s="133"/>
      <c r="H329" s="131"/>
      <c r="I329" s="134"/>
      <c r="J329" s="131"/>
      <c r="K329" s="135"/>
      <c r="L329" s="135"/>
      <c r="M329" s="135"/>
      <c r="N329" s="135"/>
      <c r="O329" s="134"/>
      <c r="AMJ329" s="0"/>
    </row>
    <row r="330" s="32" customFormat="true" ht="18" hidden="false" customHeight="true" outlineLevel="0" collapsed="false">
      <c r="A330" s="1"/>
      <c r="B330" s="129"/>
      <c r="C330" s="130"/>
      <c r="D330" s="131"/>
      <c r="E330" s="132"/>
      <c r="F330" s="131"/>
      <c r="G330" s="133"/>
      <c r="H330" s="131"/>
      <c r="I330" s="134"/>
      <c r="J330" s="131"/>
      <c r="K330" s="135"/>
      <c r="L330" s="135"/>
      <c r="M330" s="135"/>
      <c r="N330" s="135"/>
      <c r="O330" s="134"/>
      <c r="AMJ330" s="0"/>
    </row>
    <row r="331" s="32" customFormat="true" ht="18" hidden="false" customHeight="true" outlineLevel="0" collapsed="false">
      <c r="A331" s="1"/>
      <c r="B331" s="129"/>
      <c r="C331" s="130"/>
      <c r="D331" s="131"/>
      <c r="E331" s="132"/>
      <c r="F331" s="131"/>
      <c r="G331" s="133"/>
      <c r="H331" s="131"/>
      <c r="I331" s="134"/>
      <c r="J331" s="131"/>
      <c r="K331" s="135"/>
      <c r="L331" s="135"/>
      <c r="M331" s="135"/>
      <c r="N331" s="135"/>
      <c r="O331" s="134"/>
      <c r="AMJ331" s="0"/>
    </row>
    <row r="332" s="32" customFormat="true" ht="18" hidden="false" customHeight="true" outlineLevel="0" collapsed="false">
      <c r="A332" s="1"/>
      <c r="B332" s="129"/>
      <c r="C332" s="130"/>
      <c r="D332" s="131"/>
      <c r="E332" s="132"/>
      <c r="F332" s="131"/>
      <c r="G332" s="133"/>
      <c r="H332" s="131"/>
      <c r="I332" s="134"/>
      <c r="J332" s="131"/>
      <c r="K332" s="135"/>
      <c r="L332" s="135"/>
      <c r="M332" s="135"/>
      <c r="N332" s="135"/>
      <c r="O332" s="134"/>
      <c r="AMJ332" s="0"/>
    </row>
    <row r="333" s="32" customFormat="true" ht="18" hidden="false" customHeight="true" outlineLevel="0" collapsed="false">
      <c r="A333" s="1"/>
      <c r="B333" s="129"/>
      <c r="C333" s="130"/>
      <c r="D333" s="131"/>
      <c r="E333" s="132"/>
      <c r="F333" s="131"/>
      <c r="G333" s="133"/>
      <c r="H333" s="131"/>
      <c r="I333" s="134"/>
      <c r="J333" s="131"/>
      <c r="K333" s="135"/>
      <c r="L333" s="135"/>
      <c r="M333" s="135"/>
      <c r="N333" s="135"/>
      <c r="O333" s="134"/>
      <c r="AMJ333" s="0"/>
    </row>
    <row r="334" s="32" customFormat="true" ht="18" hidden="false" customHeight="true" outlineLevel="0" collapsed="false">
      <c r="A334" s="1"/>
      <c r="B334" s="129"/>
      <c r="C334" s="130"/>
      <c r="D334" s="131"/>
      <c r="E334" s="132"/>
      <c r="F334" s="131"/>
      <c r="G334" s="133"/>
      <c r="H334" s="131"/>
      <c r="I334" s="134"/>
      <c r="J334" s="131"/>
      <c r="K334" s="135"/>
      <c r="L334" s="135"/>
      <c r="M334" s="135"/>
      <c r="N334" s="135"/>
      <c r="O334" s="134"/>
      <c r="AMJ334" s="0"/>
    </row>
    <row r="335" s="32" customFormat="true" ht="18" hidden="false" customHeight="true" outlineLevel="0" collapsed="false">
      <c r="A335" s="1"/>
      <c r="B335" s="129"/>
      <c r="C335" s="130"/>
      <c r="D335" s="131"/>
      <c r="E335" s="132"/>
      <c r="F335" s="131"/>
      <c r="G335" s="133"/>
      <c r="H335" s="131"/>
      <c r="I335" s="134"/>
      <c r="J335" s="131"/>
      <c r="K335" s="135"/>
      <c r="L335" s="135"/>
      <c r="M335" s="135"/>
      <c r="N335" s="135"/>
      <c r="O335" s="134"/>
      <c r="AMJ335" s="0"/>
    </row>
    <row r="336" s="32" customFormat="true" ht="18" hidden="false" customHeight="true" outlineLevel="0" collapsed="false">
      <c r="A336" s="1"/>
      <c r="B336" s="129"/>
      <c r="C336" s="130"/>
      <c r="D336" s="131"/>
      <c r="E336" s="132"/>
      <c r="F336" s="131"/>
      <c r="G336" s="133"/>
      <c r="H336" s="131"/>
      <c r="I336" s="134"/>
      <c r="J336" s="131"/>
      <c r="K336" s="135"/>
      <c r="L336" s="135"/>
      <c r="M336" s="135"/>
      <c r="N336" s="135"/>
      <c r="O336" s="134"/>
      <c r="AMJ336" s="0"/>
    </row>
    <row r="337" s="32" customFormat="true" ht="18" hidden="false" customHeight="true" outlineLevel="0" collapsed="false">
      <c r="A337" s="1"/>
      <c r="B337" s="129"/>
      <c r="C337" s="130"/>
      <c r="D337" s="131"/>
      <c r="E337" s="132"/>
      <c r="F337" s="131"/>
      <c r="G337" s="133"/>
      <c r="H337" s="131"/>
      <c r="I337" s="134"/>
      <c r="J337" s="131"/>
      <c r="K337" s="135"/>
      <c r="L337" s="135"/>
      <c r="M337" s="135"/>
      <c r="N337" s="135"/>
      <c r="O337" s="134"/>
      <c r="AMJ337" s="0"/>
    </row>
    <row r="338" s="32" customFormat="true" ht="18" hidden="false" customHeight="true" outlineLevel="0" collapsed="false">
      <c r="A338" s="1"/>
      <c r="B338" s="129"/>
      <c r="C338" s="130"/>
      <c r="D338" s="131"/>
      <c r="E338" s="132"/>
      <c r="F338" s="131"/>
      <c r="G338" s="133"/>
      <c r="H338" s="131"/>
      <c r="I338" s="134"/>
      <c r="J338" s="131"/>
      <c r="K338" s="135"/>
      <c r="L338" s="135"/>
      <c r="M338" s="135"/>
      <c r="N338" s="135"/>
      <c r="O338" s="134"/>
      <c r="AMJ338" s="0"/>
    </row>
    <row r="339" s="32" customFormat="true" ht="18" hidden="false" customHeight="true" outlineLevel="0" collapsed="false">
      <c r="A339" s="1"/>
      <c r="B339" s="129"/>
      <c r="C339" s="130"/>
      <c r="D339" s="131"/>
      <c r="E339" s="132"/>
      <c r="F339" s="131"/>
      <c r="G339" s="133"/>
      <c r="H339" s="131"/>
      <c r="I339" s="134"/>
      <c r="J339" s="131"/>
      <c r="K339" s="135"/>
      <c r="L339" s="135"/>
      <c r="M339" s="135"/>
      <c r="N339" s="135"/>
      <c r="O339" s="134"/>
      <c r="AMJ339" s="0"/>
    </row>
    <row r="340" s="32" customFormat="true" ht="18" hidden="false" customHeight="true" outlineLevel="0" collapsed="false">
      <c r="A340" s="1"/>
      <c r="B340" s="129"/>
      <c r="C340" s="130"/>
      <c r="D340" s="131"/>
      <c r="E340" s="132"/>
      <c r="F340" s="131"/>
      <c r="G340" s="133"/>
      <c r="H340" s="131"/>
      <c r="I340" s="134"/>
      <c r="J340" s="131"/>
      <c r="K340" s="135"/>
      <c r="L340" s="135"/>
      <c r="M340" s="135"/>
      <c r="N340" s="135"/>
      <c r="O340" s="134"/>
      <c r="AMJ340" s="0"/>
    </row>
    <row r="341" s="32" customFormat="true" ht="18" hidden="false" customHeight="true" outlineLevel="0" collapsed="false">
      <c r="A341" s="1"/>
      <c r="B341" s="129"/>
      <c r="C341" s="130"/>
      <c r="D341" s="131"/>
      <c r="E341" s="132"/>
      <c r="F341" s="131"/>
      <c r="G341" s="133"/>
      <c r="H341" s="131"/>
      <c r="I341" s="134"/>
      <c r="J341" s="131"/>
      <c r="K341" s="135"/>
      <c r="L341" s="135"/>
      <c r="M341" s="135"/>
      <c r="N341" s="135"/>
      <c r="O341" s="134"/>
      <c r="AMJ341" s="0"/>
    </row>
    <row r="342" s="32" customFormat="true" ht="18" hidden="false" customHeight="true" outlineLevel="0" collapsed="false">
      <c r="A342" s="1"/>
      <c r="B342" s="129"/>
      <c r="C342" s="130"/>
      <c r="D342" s="131"/>
      <c r="E342" s="132"/>
      <c r="F342" s="131"/>
      <c r="G342" s="133"/>
      <c r="H342" s="131"/>
      <c r="I342" s="134"/>
      <c r="J342" s="131"/>
      <c r="K342" s="135"/>
      <c r="L342" s="135"/>
      <c r="M342" s="135"/>
      <c r="N342" s="135"/>
      <c r="O342" s="134"/>
      <c r="AMJ342" s="0"/>
    </row>
    <row r="343" s="32" customFormat="true" ht="18" hidden="false" customHeight="true" outlineLevel="0" collapsed="false">
      <c r="A343" s="1"/>
      <c r="B343" s="129"/>
      <c r="C343" s="130"/>
      <c r="D343" s="131"/>
      <c r="E343" s="132"/>
      <c r="F343" s="131"/>
      <c r="G343" s="133"/>
      <c r="H343" s="131"/>
      <c r="I343" s="134"/>
      <c r="J343" s="131"/>
      <c r="K343" s="135"/>
      <c r="L343" s="135"/>
      <c r="M343" s="135"/>
      <c r="N343" s="135"/>
      <c r="O343" s="134"/>
      <c r="AMJ343" s="0"/>
    </row>
    <row r="344" s="32" customFormat="true" ht="18" hidden="false" customHeight="true" outlineLevel="0" collapsed="false">
      <c r="A344" s="1"/>
      <c r="B344" s="129"/>
      <c r="C344" s="130"/>
      <c r="D344" s="131"/>
      <c r="E344" s="132"/>
      <c r="F344" s="131"/>
      <c r="G344" s="133"/>
      <c r="H344" s="131"/>
      <c r="I344" s="134"/>
      <c r="J344" s="131"/>
      <c r="K344" s="135"/>
      <c r="L344" s="135"/>
      <c r="M344" s="135"/>
      <c r="N344" s="135"/>
      <c r="O344" s="134"/>
      <c r="AMJ344" s="0"/>
    </row>
    <row r="345" s="32" customFormat="true" ht="18" hidden="false" customHeight="true" outlineLevel="0" collapsed="false">
      <c r="A345" s="1"/>
      <c r="B345" s="129"/>
      <c r="C345" s="130"/>
      <c r="D345" s="131"/>
      <c r="E345" s="132"/>
      <c r="F345" s="131"/>
      <c r="G345" s="133"/>
      <c r="H345" s="131"/>
      <c r="I345" s="134"/>
      <c r="J345" s="131"/>
      <c r="K345" s="135"/>
      <c r="L345" s="135"/>
      <c r="M345" s="135"/>
      <c r="N345" s="135"/>
      <c r="O345" s="134"/>
      <c r="AMJ345" s="0"/>
    </row>
    <row r="346" s="32" customFormat="true" ht="18" hidden="false" customHeight="true" outlineLevel="0" collapsed="false">
      <c r="A346" s="1"/>
      <c r="B346" s="129"/>
      <c r="C346" s="130"/>
      <c r="D346" s="131"/>
      <c r="E346" s="132"/>
      <c r="F346" s="131"/>
      <c r="G346" s="133"/>
      <c r="H346" s="131"/>
      <c r="I346" s="134"/>
      <c r="J346" s="131"/>
      <c r="K346" s="135"/>
      <c r="L346" s="135"/>
      <c r="M346" s="135"/>
      <c r="N346" s="135"/>
      <c r="O346" s="134"/>
      <c r="AMJ346" s="0"/>
    </row>
    <row r="347" s="32" customFormat="true" ht="18" hidden="false" customHeight="true" outlineLevel="0" collapsed="false">
      <c r="A347" s="1"/>
      <c r="B347" s="129"/>
      <c r="C347" s="130"/>
      <c r="D347" s="131"/>
      <c r="E347" s="132"/>
      <c r="F347" s="131"/>
      <c r="G347" s="133"/>
      <c r="H347" s="131"/>
      <c r="I347" s="134"/>
      <c r="J347" s="131"/>
      <c r="K347" s="135"/>
      <c r="L347" s="135"/>
      <c r="M347" s="135"/>
      <c r="N347" s="135"/>
      <c r="O347" s="134"/>
      <c r="AMJ347" s="0"/>
    </row>
    <row r="348" s="32" customFormat="true" ht="18" hidden="false" customHeight="true" outlineLevel="0" collapsed="false">
      <c r="A348" s="1"/>
      <c r="B348" s="129"/>
      <c r="C348" s="130"/>
      <c r="D348" s="131"/>
      <c r="E348" s="132"/>
      <c r="F348" s="131"/>
      <c r="G348" s="133"/>
      <c r="H348" s="131"/>
      <c r="I348" s="134"/>
      <c r="J348" s="131"/>
      <c r="K348" s="135"/>
      <c r="L348" s="135"/>
      <c r="M348" s="135"/>
      <c r="N348" s="135"/>
      <c r="O348" s="134"/>
      <c r="AMJ348" s="0"/>
    </row>
    <row r="349" s="32" customFormat="true" ht="18" hidden="false" customHeight="true" outlineLevel="0" collapsed="false">
      <c r="A349" s="1"/>
      <c r="B349" s="129"/>
      <c r="C349" s="130"/>
      <c r="D349" s="131"/>
      <c r="E349" s="132"/>
      <c r="F349" s="131"/>
      <c r="G349" s="133"/>
      <c r="H349" s="131"/>
      <c r="I349" s="134"/>
      <c r="J349" s="131"/>
      <c r="K349" s="135"/>
      <c r="L349" s="135"/>
      <c r="M349" s="135"/>
      <c r="N349" s="135"/>
      <c r="O349" s="134"/>
      <c r="AMJ349" s="0"/>
    </row>
    <row r="350" s="32" customFormat="true" ht="18" hidden="false" customHeight="true" outlineLevel="0" collapsed="false">
      <c r="A350" s="1"/>
      <c r="B350" s="129"/>
      <c r="C350" s="130"/>
      <c r="D350" s="131"/>
      <c r="E350" s="132"/>
      <c r="F350" s="131"/>
      <c r="G350" s="133"/>
      <c r="H350" s="131"/>
      <c r="I350" s="134"/>
      <c r="J350" s="131"/>
      <c r="K350" s="135"/>
      <c r="L350" s="135"/>
      <c r="M350" s="135"/>
      <c r="N350" s="135"/>
      <c r="O350" s="134"/>
      <c r="AMJ350" s="0"/>
    </row>
    <row r="351" s="32" customFormat="true" ht="18" hidden="false" customHeight="true" outlineLevel="0" collapsed="false">
      <c r="A351" s="1"/>
      <c r="B351" s="129"/>
      <c r="C351" s="130"/>
      <c r="D351" s="131"/>
      <c r="E351" s="132"/>
      <c r="F351" s="131"/>
      <c r="G351" s="133"/>
      <c r="H351" s="131"/>
      <c r="I351" s="134"/>
      <c r="J351" s="131"/>
      <c r="K351" s="135"/>
      <c r="L351" s="135"/>
      <c r="M351" s="135"/>
      <c r="N351" s="135"/>
      <c r="O351" s="134"/>
      <c r="AMJ351" s="0"/>
    </row>
    <row r="352" s="32" customFormat="true" ht="18" hidden="false" customHeight="true" outlineLevel="0" collapsed="false">
      <c r="A352" s="1"/>
      <c r="B352" s="129"/>
      <c r="C352" s="130"/>
      <c r="D352" s="131"/>
      <c r="E352" s="132"/>
      <c r="F352" s="131"/>
      <c r="G352" s="133"/>
      <c r="H352" s="131"/>
      <c r="I352" s="134"/>
      <c r="J352" s="131"/>
      <c r="K352" s="135"/>
      <c r="L352" s="135"/>
      <c r="M352" s="135"/>
      <c r="N352" s="135"/>
      <c r="O352" s="134"/>
      <c r="AMJ352" s="0"/>
    </row>
    <row r="353" s="32" customFormat="true" ht="18" hidden="false" customHeight="true" outlineLevel="0" collapsed="false">
      <c r="A353" s="1"/>
      <c r="B353" s="129"/>
      <c r="C353" s="130"/>
      <c r="D353" s="131"/>
      <c r="E353" s="132"/>
      <c r="F353" s="131"/>
      <c r="G353" s="133"/>
      <c r="H353" s="131"/>
      <c r="I353" s="134"/>
      <c r="J353" s="131"/>
      <c r="K353" s="135"/>
      <c r="L353" s="135"/>
      <c r="M353" s="135"/>
      <c r="N353" s="135"/>
      <c r="O353" s="134"/>
      <c r="AMJ353" s="0"/>
    </row>
    <row r="354" s="32" customFormat="true" ht="18" hidden="false" customHeight="true" outlineLevel="0" collapsed="false">
      <c r="A354" s="1"/>
      <c r="B354" s="129"/>
      <c r="C354" s="130"/>
      <c r="D354" s="131"/>
      <c r="E354" s="132"/>
      <c r="F354" s="131"/>
      <c r="G354" s="133"/>
      <c r="H354" s="131"/>
      <c r="I354" s="134"/>
      <c r="J354" s="131"/>
      <c r="K354" s="135"/>
      <c r="L354" s="135"/>
      <c r="M354" s="135"/>
      <c r="N354" s="135"/>
      <c r="O354" s="134"/>
      <c r="AMJ354" s="0"/>
    </row>
    <row r="355" s="32" customFormat="true" ht="18" hidden="false" customHeight="true" outlineLevel="0" collapsed="false">
      <c r="A355" s="1"/>
      <c r="B355" s="129"/>
      <c r="C355" s="130"/>
      <c r="D355" s="131"/>
      <c r="E355" s="132"/>
      <c r="F355" s="131"/>
      <c r="G355" s="133"/>
      <c r="H355" s="131"/>
      <c r="I355" s="134"/>
      <c r="J355" s="131"/>
      <c r="K355" s="135"/>
      <c r="L355" s="135"/>
      <c r="M355" s="135"/>
      <c r="N355" s="135"/>
      <c r="O355" s="134"/>
      <c r="AMJ355" s="0"/>
    </row>
    <row r="356" s="32" customFormat="true" ht="18" hidden="false" customHeight="true" outlineLevel="0" collapsed="false">
      <c r="A356" s="1"/>
      <c r="B356" s="129"/>
      <c r="C356" s="130"/>
      <c r="D356" s="131"/>
      <c r="E356" s="132"/>
      <c r="F356" s="131"/>
      <c r="G356" s="133"/>
      <c r="H356" s="131"/>
      <c r="I356" s="134"/>
      <c r="J356" s="131"/>
      <c r="K356" s="135"/>
      <c r="L356" s="135"/>
      <c r="M356" s="135"/>
      <c r="N356" s="135"/>
      <c r="O356" s="134"/>
      <c r="AMJ356" s="0"/>
    </row>
    <row r="357" s="32" customFormat="true" ht="18" hidden="false" customHeight="true" outlineLevel="0" collapsed="false">
      <c r="A357" s="1"/>
      <c r="B357" s="129"/>
      <c r="C357" s="130"/>
      <c r="D357" s="131"/>
      <c r="E357" s="132"/>
      <c r="F357" s="131"/>
      <c r="G357" s="133"/>
      <c r="H357" s="131"/>
      <c r="I357" s="134"/>
      <c r="J357" s="131"/>
      <c r="K357" s="135"/>
      <c r="L357" s="135"/>
      <c r="M357" s="135"/>
      <c r="N357" s="135"/>
      <c r="O357" s="134"/>
      <c r="AMJ357" s="0"/>
    </row>
    <row r="358" s="32" customFormat="true" ht="18" hidden="false" customHeight="true" outlineLevel="0" collapsed="false">
      <c r="A358" s="1"/>
      <c r="B358" s="129"/>
      <c r="C358" s="130"/>
      <c r="D358" s="131"/>
      <c r="E358" s="132"/>
      <c r="F358" s="131"/>
      <c r="G358" s="133"/>
      <c r="H358" s="131"/>
      <c r="I358" s="134"/>
      <c r="J358" s="131"/>
      <c r="K358" s="135"/>
      <c r="L358" s="135"/>
      <c r="M358" s="135"/>
      <c r="N358" s="135"/>
      <c r="O358" s="134"/>
      <c r="AMJ358" s="0"/>
    </row>
    <row r="359" s="32" customFormat="true" ht="18" hidden="false" customHeight="true" outlineLevel="0" collapsed="false">
      <c r="A359" s="1"/>
      <c r="B359" s="129"/>
      <c r="C359" s="130"/>
      <c r="D359" s="131"/>
      <c r="E359" s="132"/>
      <c r="F359" s="131"/>
      <c r="G359" s="133"/>
      <c r="H359" s="131"/>
      <c r="I359" s="134"/>
      <c r="J359" s="131"/>
      <c r="K359" s="135"/>
      <c r="L359" s="135"/>
      <c r="M359" s="135"/>
      <c r="N359" s="135"/>
      <c r="O359" s="134"/>
      <c r="AMJ359" s="0"/>
    </row>
    <row r="360" s="32" customFormat="true" ht="18" hidden="false" customHeight="true" outlineLevel="0" collapsed="false">
      <c r="A360" s="1"/>
      <c r="B360" s="129"/>
      <c r="C360" s="130"/>
      <c r="D360" s="131"/>
      <c r="E360" s="132"/>
      <c r="F360" s="131"/>
      <c r="G360" s="133"/>
      <c r="H360" s="131"/>
      <c r="I360" s="134"/>
      <c r="J360" s="131"/>
      <c r="K360" s="135"/>
      <c r="L360" s="135"/>
      <c r="M360" s="135"/>
      <c r="N360" s="135"/>
      <c r="O360" s="134"/>
      <c r="AMJ360" s="0"/>
    </row>
    <row r="361" s="32" customFormat="true" ht="18" hidden="false" customHeight="true" outlineLevel="0" collapsed="false">
      <c r="A361" s="1"/>
      <c r="B361" s="129"/>
      <c r="C361" s="130"/>
      <c r="D361" s="131"/>
      <c r="E361" s="132"/>
      <c r="F361" s="131"/>
      <c r="G361" s="133"/>
      <c r="H361" s="131"/>
      <c r="I361" s="134"/>
      <c r="J361" s="131"/>
      <c r="K361" s="135"/>
      <c r="L361" s="135"/>
      <c r="M361" s="135"/>
      <c r="N361" s="135"/>
      <c r="O361" s="134"/>
      <c r="AMJ361" s="0"/>
    </row>
    <row r="362" s="32" customFormat="true" ht="18" hidden="false" customHeight="true" outlineLevel="0" collapsed="false">
      <c r="A362" s="1"/>
      <c r="B362" s="129"/>
      <c r="C362" s="130"/>
      <c r="D362" s="131"/>
      <c r="E362" s="132"/>
      <c r="F362" s="131"/>
      <c r="G362" s="133"/>
      <c r="H362" s="131"/>
      <c r="I362" s="134"/>
      <c r="J362" s="131"/>
      <c r="K362" s="135"/>
      <c r="L362" s="135"/>
      <c r="M362" s="135"/>
      <c r="N362" s="135"/>
      <c r="O362" s="134"/>
      <c r="AMJ362" s="0"/>
    </row>
    <row r="363" s="32" customFormat="true" ht="18" hidden="false" customHeight="true" outlineLevel="0" collapsed="false">
      <c r="A363" s="1"/>
      <c r="B363" s="129"/>
      <c r="C363" s="130"/>
      <c r="D363" s="131"/>
      <c r="E363" s="132"/>
      <c r="F363" s="131"/>
      <c r="G363" s="133"/>
      <c r="H363" s="131"/>
      <c r="I363" s="134"/>
      <c r="J363" s="131"/>
      <c r="K363" s="135"/>
      <c r="L363" s="135"/>
      <c r="M363" s="135"/>
      <c r="N363" s="135"/>
      <c r="O363" s="134"/>
      <c r="AMJ363" s="0"/>
    </row>
    <row r="364" s="32" customFormat="true" ht="18" hidden="false" customHeight="true" outlineLevel="0" collapsed="false">
      <c r="A364" s="1"/>
      <c r="B364" s="129"/>
      <c r="C364" s="130"/>
      <c r="D364" s="131"/>
      <c r="E364" s="132"/>
      <c r="F364" s="131"/>
      <c r="G364" s="133"/>
      <c r="H364" s="131"/>
      <c r="I364" s="134"/>
      <c r="J364" s="131"/>
      <c r="K364" s="135"/>
      <c r="L364" s="135"/>
      <c r="M364" s="135"/>
      <c r="N364" s="135"/>
      <c r="O364" s="134"/>
      <c r="AMJ364" s="0"/>
    </row>
    <row r="365" s="32" customFormat="true" ht="18" hidden="false" customHeight="true" outlineLevel="0" collapsed="false">
      <c r="A365" s="1"/>
      <c r="B365" s="129"/>
      <c r="C365" s="130"/>
      <c r="D365" s="131"/>
      <c r="E365" s="132"/>
      <c r="F365" s="131"/>
      <c r="G365" s="133"/>
      <c r="H365" s="131"/>
      <c r="I365" s="134"/>
      <c r="J365" s="131"/>
      <c r="K365" s="135"/>
      <c r="L365" s="135"/>
      <c r="M365" s="135"/>
      <c r="N365" s="135"/>
      <c r="O365" s="134"/>
      <c r="AMJ365" s="0"/>
    </row>
    <row r="366" s="32" customFormat="true" ht="18" hidden="false" customHeight="true" outlineLevel="0" collapsed="false">
      <c r="A366" s="1"/>
      <c r="B366" s="129"/>
      <c r="C366" s="130"/>
      <c r="D366" s="131"/>
      <c r="E366" s="132"/>
      <c r="F366" s="131"/>
      <c r="G366" s="133"/>
      <c r="H366" s="131"/>
      <c r="I366" s="134"/>
      <c r="J366" s="131"/>
      <c r="K366" s="135"/>
      <c r="L366" s="135"/>
      <c r="M366" s="135"/>
      <c r="N366" s="135"/>
      <c r="O366" s="134"/>
      <c r="AMJ366" s="0"/>
    </row>
    <row r="367" s="32" customFormat="true" ht="18" hidden="false" customHeight="true" outlineLevel="0" collapsed="false">
      <c r="A367" s="1"/>
      <c r="B367" s="129"/>
      <c r="C367" s="130"/>
      <c r="D367" s="131"/>
      <c r="E367" s="132"/>
      <c r="F367" s="131"/>
      <c r="G367" s="133"/>
      <c r="H367" s="131"/>
      <c r="I367" s="134"/>
      <c r="J367" s="131"/>
      <c r="K367" s="135"/>
      <c r="L367" s="135"/>
      <c r="M367" s="135"/>
      <c r="N367" s="135"/>
      <c r="O367" s="134"/>
      <c r="AMJ367" s="0"/>
    </row>
    <row r="368" s="32" customFormat="true" ht="18" hidden="false" customHeight="true" outlineLevel="0" collapsed="false">
      <c r="A368" s="1"/>
      <c r="B368" s="129"/>
      <c r="C368" s="130"/>
      <c r="D368" s="131"/>
      <c r="E368" s="132"/>
      <c r="F368" s="131"/>
      <c r="G368" s="133"/>
      <c r="H368" s="131"/>
      <c r="I368" s="134"/>
      <c r="J368" s="131"/>
      <c r="K368" s="135"/>
      <c r="L368" s="135"/>
      <c r="M368" s="135"/>
      <c r="N368" s="135"/>
      <c r="O368" s="134"/>
      <c r="AMJ368" s="0"/>
    </row>
    <row r="369" s="32" customFormat="true" ht="18" hidden="false" customHeight="true" outlineLevel="0" collapsed="false">
      <c r="A369" s="1"/>
      <c r="B369" s="129"/>
      <c r="C369" s="130"/>
      <c r="D369" s="131"/>
      <c r="E369" s="132"/>
      <c r="F369" s="131"/>
      <c r="G369" s="133"/>
      <c r="H369" s="131"/>
      <c r="I369" s="134"/>
      <c r="J369" s="131"/>
      <c r="K369" s="135"/>
      <c r="L369" s="135"/>
      <c r="M369" s="135"/>
      <c r="N369" s="135"/>
      <c r="O369" s="134"/>
      <c r="AMJ369" s="0"/>
    </row>
    <row r="370" s="32" customFormat="true" ht="18" hidden="false" customHeight="true" outlineLevel="0" collapsed="false">
      <c r="A370" s="1"/>
      <c r="B370" s="129"/>
      <c r="C370" s="130"/>
      <c r="D370" s="131"/>
      <c r="E370" s="132"/>
      <c r="F370" s="131"/>
      <c r="G370" s="133"/>
      <c r="H370" s="131"/>
      <c r="I370" s="134"/>
      <c r="J370" s="131"/>
      <c r="K370" s="135"/>
      <c r="L370" s="135"/>
      <c r="M370" s="135"/>
      <c r="N370" s="135"/>
      <c r="O370" s="134"/>
      <c r="AMJ370" s="0"/>
    </row>
    <row r="371" s="32" customFormat="true" ht="18" hidden="false" customHeight="true" outlineLevel="0" collapsed="false">
      <c r="A371" s="1"/>
      <c r="B371" s="129"/>
      <c r="C371" s="130"/>
      <c r="D371" s="131"/>
      <c r="E371" s="132"/>
      <c r="F371" s="131"/>
      <c r="G371" s="133"/>
      <c r="H371" s="131"/>
      <c r="I371" s="134"/>
      <c r="J371" s="131"/>
      <c r="K371" s="135"/>
      <c r="L371" s="135"/>
      <c r="M371" s="135"/>
      <c r="N371" s="135"/>
      <c r="O371" s="134"/>
      <c r="AMJ371" s="0"/>
    </row>
    <row r="372" s="32" customFormat="true" ht="18" hidden="false" customHeight="true" outlineLevel="0" collapsed="false">
      <c r="A372" s="1"/>
      <c r="B372" s="129"/>
      <c r="C372" s="130"/>
      <c r="D372" s="131"/>
      <c r="E372" s="132"/>
      <c r="F372" s="131"/>
      <c r="G372" s="133"/>
      <c r="H372" s="131"/>
      <c r="I372" s="134"/>
      <c r="J372" s="131"/>
      <c r="K372" s="135"/>
      <c r="L372" s="135"/>
      <c r="M372" s="135"/>
      <c r="N372" s="135"/>
      <c r="O372" s="134"/>
      <c r="AMJ372" s="0"/>
    </row>
    <row r="373" s="32" customFormat="true" ht="18" hidden="false" customHeight="true" outlineLevel="0" collapsed="false">
      <c r="A373" s="1"/>
      <c r="B373" s="129"/>
      <c r="C373" s="130"/>
      <c r="D373" s="131"/>
      <c r="E373" s="132"/>
      <c r="F373" s="131"/>
      <c r="G373" s="133"/>
      <c r="H373" s="131"/>
      <c r="I373" s="134"/>
      <c r="J373" s="131"/>
      <c r="K373" s="135"/>
      <c r="L373" s="135"/>
      <c r="M373" s="135"/>
      <c r="N373" s="135"/>
      <c r="O373" s="134"/>
      <c r="AMJ373" s="0"/>
    </row>
    <row r="374" s="32" customFormat="true" ht="18" hidden="false" customHeight="true" outlineLevel="0" collapsed="false">
      <c r="A374" s="1"/>
      <c r="B374" s="129"/>
      <c r="C374" s="130"/>
      <c r="D374" s="131"/>
      <c r="E374" s="132"/>
      <c r="F374" s="131"/>
      <c r="G374" s="133"/>
      <c r="H374" s="131"/>
      <c r="I374" s="134"/>
      <c r="J374" s="131"/>
      <c r="K374" s="135"/>
      <c r="L374" s="135"/>
      <c r="M374" s="135"/>
      <c r="N374" s="135"/>
      <c r="O374" s="134"/>
      <c r="AMJ374" s="0"/>
    </row>
    <row r="375" s="32" customFormat="true" ht="18" hidden="false" customHeight="true" outlineLevel="0" collapsed="false">
      <c r="A375" s="1"/>
      <c r="B375" s="129"/>
      <c r="C375" s="130"/>
      <c r="D375" s="131"/>
      <c r="E375" s="132"/>
      <c r="F375" s="131"/>
      <c r="G375" s="133"/>
      <c r="H375" s="131"/>
      <c r="I375" s="134"/>
      <c r="J375" s="131"/>
      <c r="K375" s="135"/>
      <c r="L375" s="135"/>
      <c r="M375" s="135"/>
      <c r="N375" s="135"/>
      <c r="O375" s="134"/>
      <c r="AMJ375" s="0"/>
    </row>
    <row r="376" s="32" customFormat="true" ht="18" hidden="false" customHeight="true" outlineLevel="0" collapsed="false">
      <c r="A376" s="1"/>
      <c r="B376" s="129"/>
      <c r="C376" s="130"/>
      <c r="D376" s="131"/>
      <c r="E376" s="132"/>
      <c r="F376" s="131"/>
      <c r="G376" s="133"/>
      <c r="H376" s="131"/>
      <c r="I376" s="134"/>
      <c r="J376" s="131"/>
      <c r="K376" s="135"/>
      <c r="L376" s="135"/>
      <c r="M376" s="135"/>
      <c r="N376" s="135"/>
      <c r="O376" s="134"/>
      <c r="AMJ376" s="0"/>
    </row>
    <row r="377" s="32" customFormat="true" ht="18" hidden="false" customHeight="true" outlineLevel="0" collapsed="false">
      <c r="A377" s="1"/>
      <c r="B377" s="129"/>
      <c r="C377" s="130"/>
      <c r="D377" s="131"/>
      <c r="E377" s="132"/>
      <c r="F377" s="131"/>
      <c r="G377" s="133"/>
      <c r="H377" s="131"/>
      <c r="I377" s="134"/>
      <c r="J377" s="131"/>
      <c r="K377" s="135"/>
      <c r="L377" s="135"/>
      <c r="M377" s="135"/>
      <c r="N377" s="135"/>
      <c r="O377" s="134"/>
      <c r="AMJ377" s="0"/>
    </row>
    <row r="378" s="32" customFormat="true" ht="18" hidden="false" customHeight="true" outlineLevel="0" collapsed="false">
      <c r="A378" s="1"/>
      <c r="B378" s="129"/>
      <c r="C378" s="130"/>
      <c r="D378" s="131"/>
      <c r="E378" s="132"/>
      <c r="F378" s="131"/>
      <c r="G378" s="133"/>
      <c r="H378" s="131"/>
      <c r="I378" s="134"/>
      <c r="J378" s="131"/>
      <c r="K378" s="135"/>
      <c r="L378" s="135"/>
      <c r="M378" s="135"/>
      <c r="N378" s="135"/>
      <c r="O378" s="134"/>
      <c r="AMJ378" s="0"/>
    </row>
    <row r="379" s="32" customFormat="true" ht="18" hidden="false" customHeight="true" outlineLevel="0" collapsed="false">
      <c r="A379" s="1"/>
      <c r="B379" s="129"/>
      <c r="C379" s="130"/>
      <c r="D379" s="131"/>
      <c r="E379" s="132"/>
      <c r="F379" s="131"/>
      <c r="G379" s="133"/>
      <c r="H379" s="131"/>
      <c r="I379" s="134"/>
      <c r="J379" s="131"/>
      <c r="K379" s="135"/>
      <c r="L379" s="135"/>
      <c r="M379" s="135"/>
      <c r="N379" s="135"/>
      <c r="O379" s="134"/>
      <c r="AMJ379" s="0"/>
    </row>
    <row r="380" s="32" customFormat="true" ht="18" hidden="false" customHeight="true" outlineLevel="0" collapsed="false">
      <c r="A380" s="1"/>
      <c r="B380" s="129"/>
      <c r="C380" s="130"/>
      <c r="D380" s="131"/>
      <c r="E380" s="132"/>
      <c r="F380" s="131"/>
      <c r="G380" s="133"/>
      <c r="H380" s="131"/>
      <c r="I380" s="134"/>
      <c r="J380" s="131"/>
      <c r="K380" s="135"/>
      <c r="L380" s="135"/>
      <c r="M380" s="135"/>
      <c r="N380" s="135"/>
      <c r="O380" s="134"/>
      <c r="AMJ380" s="0"/>
    </row>
    <row r="381" s="32" customFormat="true" ht="18" hidden="false" customHeight="true" outlineLevel="0" collapsed="false">
      <c r="A381" s="1"/>
      <c r="B381" s="129"/>
      <c r="C381" s="130"/>
      <c r="D381" s="131"/>
      <c r="E381" s="132"/>
      <c r="F381" s="131"/>
      <c r="G381" s="133"/>
      <c r="H381" s="131"/>
      <c r="I381" s="134"/>
      <c r="J381" s="131"/>
      <c r="K381" s="135"/>
      <c r="L381" s="135"/>
      <c r="M381" s="135"/>
      <c r="N381" s="135"/>
      <c r="O381" s="134"/>
      <c r="AMJ381" s="0"/>
    </row>
    <row r="382" s="32" customFormat="true" ht="18" hidden="false" customHeight="true" outlineLevel="0" collapsed="false">
      <c r="A382" s="1"/>
      <c r="B382" s="129"/>
      <c r="C382" s="130"/>
      <c r="D382" s="131"/>
      <c r="E382" s="132"/>
      <c r="F382" s="131"/>
      <c r="G382" s="133"/>
      <c r="H382" s="131"/>
      <c r="I382" s="134"/>
      <c r="J382" s="131"/>
      <c r="K382" s="135"/>
      <c r="L382" s="135"/>
      <c r="M382" s="135"/>
      <c r="N382" s="135"/>
      <c r="O382" s="134"/>
      <c r="AMJ382" s="0"/>
    </row>
    <row r="383" s="32" customFormat="true" ht="18" hidden="false" customHeight="true" outlineLevel="0" collapsed="false">
      <c r="A383" s="1"/>
      <c r="B383" s="129"/>
      <c r="C383" s="130"/>
      <c r="D383" s="131"/>
      <c r="E383" s="132"/>
      <c r="F383" s="131"/>
      <c r="G383" s="133"/>
      <c r="H383" s="131"/>
      <c r="I383" s="134"/>
      <c r="J383" s="131"/>
      <c r="K383" s="135"/>
      <c r="L383" s="135"/>
      <c r="M383" s="135"/>
      <c r="N383" s="135"/>
      <c r="O383" s="134"/>
      <c r="AMJ383" s="0"/>
    </row>
    <row r="384" s="32" customFormat="true" ht="18" hidden="false" customHeight="true" outlineLevel="0" collapsed="false">
      <c r="A384" s="1"/>
      <c r="B384" s="129"/>
      <c r="C384" s="130"/>
      <c r="D384" s="131"/>
      <c r="E384" s="132"/>
      <c r="F384" s="131"/>
      <c r="G384" s="133"/>
      <c r="H384" s="131"/>
      <c r="I384" s="134"/>
      <c r="J384" s="131"/>
      <c r="K384" s="135"/>
      <c r="L384" s="135"/>
      <c r="M384" s="135"/>
      <c r="N384" s="135"/>
      <c r="O384" s="134"/>
      <c r="AMJ384" s="0"/>
    </row>
    <row r="385" customFormat="false" ht="18" hidden="false" customHeight="true" outlineLevel="0" collapsed="false">
      <c r="B385" s="129"/>
      <c r="C385" s="130"/>
      <c r="D385" s="131"/>
      <c r="E385" s="132"/>
      <c r="F385" s="131"/>
      <c r="G385" s="133"/>
      <c r="H385" s="131"/>
      <c r="I385" s="134"/>
      <c r="J385" s="131"/>
      <c r="K385" s="135"/>
      <c r="L385" s="135"/>
      <c r="M385" s="135"/>
      <c r="N385" s="135"/>
      <c r="O385" s="134"/>
    </row>
    <row r="386" customFormat="false" ht="18" hidden="false" customHeight="true" outlineLevel="0" collapsed="false">
      <c r="B386" s="129"/>
      <c r="C386" s="130"/>
      <c r="D386" s="131"/>
      <c r="E386" s="132"/>
      <c r="F386" s="131"/>
      <c r="G386" s="133"/>
      <c r="H386" s="131"/>
      <c r="I386" s="134"/>
      <c r="J386" s="131"/>
      <c r="K386" s="135"/>
      <c r="L386" s="135"/>
      <c r="M386" s="135"/>
      <c r="N386" s="135"/>
      <c r="O386" s="134"/>
    </row>
    <row r="387" customFormat="false" ht="18" hidden="false" customHeight="true" outlineLevel="0" collapsed="false">
      <c r="B387" s="129"/>
      <c r="C387" s="130"/>
      <c r="D387" s="131"/>
      <c r="E387" s="132"/>
      <c r="F387" s="131"/>
      <c r="G387" s="133"/>
      <c r="H387" s="131"/>
      <c r="I387" s="134"/>
      <c r="J387" s="131"/>
      <c r="K387" s="135"/>
      <c r="L387" s="135"/>
      <c r="M387" s="135"/>
      <c r="N387" s="135"/>
      <c r="O387" s="134"/>
    </row>
    <row r="388" customFormat="false" ht="18" hidden="false" customHeight="true" outlineLevel="0" collapsed="false">
      <c r="B388" s="129"/>
      <c r="C388" s="130"/>
      <c r="D388" s="131"/>
      <c r="E388" s="132"/>
      <c r="F388" s="131"/>
      <c r="G388" s="133"/>
      <c r="H388" s="131"/>
      <c r="I388" s="134"/>
      <c r="J388" s="131"/>
      <c r="K388" s="135"/>
      <c r="L388" s="135"/>
      <c r="M388" s="135"/>
      <c r="N388" s="135"/>
      <c r="O388" s="134"/>
    </row>
    <row r="389" customFormat="false" ht="18" hidden="false" customHeight="true" outlineLevel="0" collapsed="false">
      <c r="B389" s="129"/>
      <c r="C389" s="130"/>
      <c r="D389" s="131"/>
      <c r="E389" s="132"/>
      <c r="F389" s="131"/>
      <c r="G389" s="133"/>
      <c r="H389" s="131"/>
      <c r="I389" s="134"/>
      <c r="J389" s="131"/>
      <c r="K389" s="135"/>
      <c r="L389" s="135"/>
      <c r="M389" s="135"/>
      <c r="N389" s="135"/>
      <c r="O389" s="134"/>
    </row>
    <row r="390" customFormat="false" ht="18" hidden="false" customHeight="true" outlineLevel="0" collapsed="false">
      <c r="B390" s="129"/>
      <c r="C390" s="130"/>
      <c r="D390" s="131"/>
      <c r="E390" s="132"/>
      <c r="F390" s="131"/>
      <c r="G390" s="133"/>
      <c r="H390" s="131"/>
      <c r="I390" s="134"/>
      <c r="J390" s="131"/>
      <c r="K390" s="135"/>
      <c r="L390" s="135"/>
      <c r="M390" s="135"/>
      <c r="N390" s="135"/>
      <c r="O390" s="134"/>
    </row>
    <row r="391" customFormat="false" ht="18" hidden="false" customHeight="true" outlineLevel="0" collapsed="false">
      <c r="B391" s="129"/>
      <c r="C391" s="130"/>
      <c r="D391" s="131"/>
      <c r="E391" s="132"/>
      <c r="F391" s="131"/>
      <c r="G391" s="133"/>
      <c r="H391" s="131"/>
      <c r="I391" s="134"/>
      <c r="J391" s="131"/>
      <c r="K391" s="135"/>
      <c r="L391" s="135"/>
      <c r="M391" s="135"/>
      <c r="N391" s="135"/>
      <c r="O391" s="134"/>
    </row>
    <row r="392" customFormat="false" ht="18" hidden="false" customHeight="true" outlineLevel="0" collapsed="false">
      <c r="B392" s="129"/>
      <c r="C392" s="130"/>
      <c r="D392" s="131"/>
      <c r="E392" s="132"/>
      <c r="F392" s="131"/>
      <c r="G392" s="133"/>
      <c r="H392" s="131"/>
      <c r="I392" s="134"/>
      <c r="J392" s="131"/>
      <c r="K392" s="135"/>
      <c r="L392" s="135"/>
      <c r="M392" s="135"/>
      <c r="N392" s="135"/>
      <c r="O392" s="134"/>
    </row>
    <row r="393" customFormat="false" ht="18" hidden="false" customHeight="true" outlineLevel="0" collapsed="false">
      <c r="B393" s="129"/>
      <c r="C393" s="130"/>
      <c r="D393" s="131"/>
      <c r="E393" s="132"/>
      <c r="F393" s="131"/>
      <c r="G393" s="133"/>
      <c r="H393" s="131"/>
      <c r="I393" s="134"/>
      <c r="J393" s="131"/>
      <c r="K393" s="135"/>
      <c r="L393" s="135"/>
      <c r="M393" s="135"/>
      <c r="N393" s="135"/>
      <c r="O393" s="134"/>
    </row>
    <row r="394" customFormat="false" ht="18" hidden="false" customHeight="true" outlineLevel="0" collapsed="false">
      <c r="B394" s="129"/>
      <c r="C394" s="130"/>
      <c r="D394" s="131"/>
      <c r="E394" s="132"/>
      <c r="F394" s="131"/>
      <c r="G394" s="133"/>
      <c r="H394" s="131"/>
      <c r="I394" s="134"/>
      <c r="J394" s="131"/>
      <c r="K394" s="135"/>
      <c r="L394" s="135"/>
      <c r="M394" s="135"/>
      <c r="N394" s="135"/>
      <c r="O394" s="134"/>
    </row>
    <row r="395" customFormat="false" ht="18" hidden="false" customHeight="true" outlineLevel="0" collapsed="false">
      <c r="B395" s="129"/>
      <c r="C395" s="130"/>
      <c r="D395" s="131"/>
      <c r="E395" s="132"/>
      <c r="F395" s="131"/>
      <c r="G395" s="133"/>
      <c r="H395" s="131"/>
      <c r="I395" s="134"/>
      <c r="J395" s="131"/>
      <c r="K395" s="135"/>
      <c r="L395" s="135"/>
      <c r="M395" s="135"/>
      <c r="N395" s="135"/>
      <c r="O395" s="134"/>
    </row>
    <row r="396" customFormat="false" ht="18" hidden="false" customHeight="true" outlineLevel="0" collapsed="false">
      <c r="B396" s="129"/>
      <c r="C396" s="130"/>
      <c r="D396" s="131"/>
      <c r="E396" s="132"/>
      <c r="F396" s="131"/>
      <c r="G396" s="133"/>
      <c r="H396" s="131"/>
      <c r="I396" s="134"/>
      <c r="J396" s="131"/>
      <c r="K396" s="135"/>
      <c r="L396" s="135"/>
      <c r="M396" s="135"/>
      <c r="N396" s="135"/>
      <c r="O396" s="134"/>
    </row>
    <row r="397" customFormat="false" ht="18" hidden="false" customHeight="true" outlineLevel="0" collapsed="false">
      <c r="B397" s="129"/>
      <c r="C397" s="130"/>
      <c r="D397" s="131"/>
      <c r="E397" s="132"/>
      <c r="F397" s="131"/>
      <c r="G397" s="133"/>
      <c r="H397" s="131"/>
      <c r="I397" s="134"/>
      <c r="J397" s="131"/>
      <c r="K397" s="135"/>
      <c r="L397" s="135"/>
      <c r="M397" s="135"/>
      <c r="N397" s="135"/>
      <c r="O397" s="134"/>
    </row>
    <row r="398" customFormat="false" ht="18" hidden="false" customHeight="true" outlineLevel="0" collapsed="false">
      <c r="B398" s="129"/>
      <c r="C398" s="130"/>
      <c r="D398" s="131"/>
      <c r="E398" s="132"/>
      <c r="F398" s="131"/>
      <c r="G398" s="133"/>
      <c r="H398" s="131"/>
      <c r="I398" s="134"/>
      <c r="J398" s="131"/>
      <c r="K398" s="135"/>
      <c r="L398" s="135"/>
      <c r="M398" s="135"/>
      <c r="N398" s="135"/>
      <c r="O398" s="134"/>
    </row>
    <row r="399" customFormat="false" ht="18" hidden="false" customHeight="true" outlineLevel="0" collapsed="false">
      <c r="B399" s="129"/>
      <c r="C399" s="130"/>
      <c r="D399" s="131"/>
      <c r="E399" s="132"/>
      <c r="F399" s="131"/>
      <c r="G399" s="133"/>
      <c r="H399" s="131"/>
      <c r="I399" s="134"/>
      <c r="J399" s="131"/>
      <c r="K399" s="135"/>
      <c r="L399" s="135"/>
      <c r="M399" s="135"/>
      <c r="N399" s="135"/>
      <c r="O399" s="134"/>
    </row>
    <row r="400" customFormat="false" ht="18" hidden="false" customHeight="true" outlineLevel="0" collapsed="false">
      <c r="B400" s="129"/>
      <c r="C400" s="130"/>
      <c r="D400" s="131"/>
      <c r="E400" s="132"/>
      <c r="F400" s="131"/>
      <c r="G400" s="133"/>
      <c r="H400" s="131"/>
      <c r="I400" s="134"/>
      <c r="J400" s="131"/>
      <c r="K400" s="135"/>
      <c r="L400" s="135"/>
      <c r="M400" s="135"/>
      <c r="N400" s="135"/>
      <c r="O400" s="134"/>
    </row>
    <row r="401" customFormat="false" ht="18" hidden="false" customHeight="true" outlineLevel="0" collapsed="false">
      <c r="B401" s="129"/>
      <c r="C401" s="130"/>
      <c r="D401" s="131"/>
      <c r="E401" s="132"/>
      <c r="F401" s="131"/>
      <c r="G401" s="133"/>
      <c r="H401" s="131"/>
      <c r="I401" s="134"/>
      <c r="J401" s="131"/>
      <c r="K401" s="135"/>
      <c r="L401" s="135"/>
      <c r="M401" s="135"/>
      <c r="N401" s="135"/>
      <c r="O401" s="134"/>
    </row>
    <row r="402" customFormat="false" ht="18" hidden="false" customHeight="true" outlineLevel="0" collapsed="false">
      <c r="B402" s="129"/>
      <c r="C402" s="130"/>
      <c r="D402" s="131"/>
      <c r="E402" s="132"/>
      <c r="F402" s="131"/>
      <c r="G402" s="133"/>
      <c r="H402" s="131"/>
      <c r="I402" s="134"/>
      <c r="J402" s="131"/>
      <c r="K402" s="135"/>
      <c r="L402" s="135"/>
      <c r="M402" s="135"/>
      <c r="N402" s="135"/>
      <c r="O402" s="134"/>
    </row>
    <row r="403" customFormat="false" ht="18" hidden="false" customHeight="true" outlineLevel="0" collapsed="false">
      <c r="B403" s="129"/>
      <c r="C403" s="130"/>
      <c r="D403" s="131"/>
      <c r="E403" s="132"/>
      <c r="F403" s="131"/>
      <c r="G403" s="133"/>
      <c r="H403" s="131"/>
      <c r="I403" s="134"/>
      <c r="J403" s="131"/>
      <c r="K403" s="135"/>
      <c r="L403" s="135"/>
      <c r="M403" s="135"/>
      <c r="N403" s="135"/>
      <c r="O403" s="134"/>
    </row>
    <row r="404" customFormat="false" ht="18" hidden="false" customHeight="true" outlineLevel="0" collapsed="false">
      <c r="B404" s="129"/>
      <c r="C404" s="130"/>
      <c r="D404" s="131"/>
      <c r="E404" s="132"/>
      <c r="F404" s="131"/>
      <c r="G404" s="133"/>
      <c r="H404" s="131"/>
      <c r="I404" s="134"/>
      <c r="J404" s="131"/>
      <c r="K404" s="135"/>
      <c r="L404" s="135"/>
      <c r="M404" s="135"/>
      <c r="N404" s="135"/>
      <c r="O404" s="134"/>
    </row>
    <row r="405" customFormat="false" ht="18" hidden="false" customHeight="true" outlineLevel="0" collapsed="false">
      <c r="B405" s="129"/>
      <c r="C405" s="130"/>
      <c r="D405" s="131"/>
      <c r="E405" s="132"/>
      <c r="F405" s="131"/>
      <c r="G405" s="133"/>
      <c r="H405" s="131"/>
      <c r="I405" s="134"/>
      <c r="J405" s="131"/>
      <c r="K405" s="135"/>
      <c r="L405" s="135"/>
      <c r="M405" s="135"/>
      <c r="N405" s="135"/>
      <c r="O405" s="134"/>
    </row>
    <row r="406" customFormat="false" ht="18" hidden="false" customHeight="true" outlineLevel="0" collapsed="false">
      <c r="B406" s="129"/>
      <c r="C406" s="130"/>
      <c r="D406" s="131"/>
      <c r="E406" s="132"/>
      <c r="F406" s="131"/>
      <c r="G406" s="133"/>
      <c r="H406" s="131"/>
      <c r="I406" s="134"/>
      <c r="J406" s="131"/>
      <c r="K406" s="135"/>
      <c r="L406" s="135"/>
      <c r="M406" s="135"/>
      <c r="N406" s="135"/>
      <c r="O406" s="134"/>
    </row>
    <row r="407" customFormat="false" ht="18" hidden="false" customHeight="true" outlineLevel="0" collapsed="false">
      <c r="B407" s="129"/>
      <c r="C407" s="130"/>
      <c r="D407" s="131"/>
      <c r="E407" s="132"/>
      <c r="F407" s="131"/>
      <c r="G407" s="133"/>
      <c r="H407" s="131"/>
      <c r="I407" s="134"/>
      <c r="J407" s="131"/>
      <c r="K407" s="135"/>
      <c r="L407" s="135"/>
      <c r="M407" s="135"/>
      <c r="N407" s="135"/>
      <c r="O407" s="134"/>
    </row>
    <row r="408" customFormat="false" ht="18" hidden="false" customHeight="true" outlineLevel="0" collapsed="false">
      <c r="B408" s="129"/>
      <c r="C408" s="130"/>
      <c r="D408" s="131"/>
      <c r="E408" s="132"/>
      <c r="F408" s="131"/>
      <c r="G408" s="133"/>
      <c r="H408" s="131"/>
      <c r="I408" s="134"/>
      <c r="J408" s="131"/>
      <c r="K408" s="135"/>
      <c r="L408" s="135"/>
      <c r="M408" s="135"/>
      <c r="N408" s="135"/>
      <c r="O408" s="134"/>
    </row>
    <row r="409" customFormat="false" ht="18" hidden="false" customHeight="true" outlineLevel="0" collapsed="false">
      <c r="B409" s="129"/>
      <c r="C409" s="130"/>
      <c r="D409" s="131"/>
      <c r="E409" s="132"/>
      <c r="F409" s="131"/>
      <c r="G409" s="133"/>
      <c r="H409" s="131"/>
      <c r="I409" s="134"/>
      <c r="J409" s="131"/>
      <c r="K409" s="135"/>
      <c r="L409" s="135"/>
      <c r="M409" s="135"/>
      <c r="N409" s="135"/>
      <c r="O409" s="134"/>
    </row>
    <row r="410" customFormat="false" ht="18" hidden="false" customHeight="true" outlineLevel="0" collapsed="false">
      <c r="B410" s="129"/>
      <c r="C410" s="130"/>
      <c r="D410" s="131"/>
      <c r="E410" s="132"/>
      <c r="F410" s="131"/>
      <c r="G410" s="133"/>
      <c r="H410" s="131"/>
      <c r="I410" s="134"/>
      <c r="J410" s="131"/>
      <c r="K410" s="135"/>
      <c r="L410" s="135"/>
      <c r="M410" s="135"/>
      <c r="N410" s="135"/>
      <c r="O410" s="134"/>
    </row>
    <row r="411" customFormat="false" ht="18" hidden="false" customHeight="true" outlineLevel="0" collapsed="false">
      <c r="B411" s="129"/>
      <c r="C411" s="130"/>
      <c r="D411" s="131"/>
      <c r="E411" s="132"/>
      <c r="F411" s="131"/>
      <c r="G411" s="133"/>
      <c r="H411" s="131"/>
      <c r="I411" s="134"/>
      <c r="J411" s="131"/>
      <c r="K411" s="135"/>
      <c r="L411" s="135"/>
      <c r="M411" s="135"/>
      <c r="N411" s="135"/>
      <c r="O411" s="134"/>
    </row>
    <row r="412" customFormat="false" ht="18" hidden="false" customHeight="true" outlineLevel="0" collapsed="false">
      <c r="B412" s="129"/>
      <c r="C412" s="130"/>
      <c r="D412" s="131"/>
      <c r="E412" s="132"/>
      <c r="F412" s="131"/>
      <c r="G412" s="133"/>
      <c r="H412" s="131"/>
      <c r="I412" s="134"/>
      <c r="J412" s="131"/>
      <c r="K412" s="135"/>
      <c r="L412" s="135"/>
      <c r="M412" s="135"/>
      <c r="N412" s="135"/>
      <c r="O412" s="134"/>
    </row>
    <row r="413" customFormat="false" ht="18" hidden="false" customHeight="true" outlineLevel="0" collapsed="false">
      <c r="B413" s="129"/>
      <c r="C413" s="130"/>
      <c r="D413" s="131"/>
      <c r="E413" s="132"/>
      <c r="F413" s="131"/>
      <c r="G413" s="133"/>
      <c r="H413" s="131"/>
      <c r="I413" s="134"/>
      <c r="J413" s="131"/>
      <c r="K413" s="135"/>
      <c r="L413" s="135"/>
      <c r="M413" s="135"/>
      <c r="N413" s="135"/>
      <c r="O413" s="134"/>
    </row>
    <row r="414" customFormat="false" ht="18" hidden="false" customHeight="true" outlineLevel="0" collapsed="false">
      <c r="B414" s="129"/>
      <c r="C414" s="130"/>
      <c r="D414" s="131"/>
      <c r="E414" s="132"/>
      <c r="F414" s="131"/>
      <c r="G414" s="133"/>
      <c r="H414" s="131"/>
      <c r="I414" s="134"/>
      <c r="J414" s="131"/>
      <c r="K414" s="135"/>
      <c r="L414" s="135"/>
      <c r="M414" s="135"/>
      <c r="N414" s="135"/>
      <c r="O414" s="134"/>
    </row>
    <row r="415" customFormat="false" ht="18" hidden="false" customHeight="true" outlineLevel="0" collapsed="false">
      <c r="B415" s="129"/>
      <c r="C415" s="130"/>
      <c r="D415" s="131"/>
      <c r="E415" s="132"/>
      <c r="F415" s="131"/>
      <c r="G415" s="133"/>
      <c r="H415" s="131"/>
      <c r="I415" s="134"/>
      <c r="J415" s="131"/>
      <c r="K415" s="135"/>
      <c r="L415" s="135"/>
      <c r="M415" s="135"/>
      <c r="N415" s="135"/>
      <c r="O415" s="134"/>
    </row>
    <row r="416" customFormat="false" ht="18" hidden="false" customHeight="true" outlineLevel="0" collapsed="false">
      <c r="B416" s="129"/>
      <c r="C416" s="130"/>
      <c r="D416" s="131"/>
      <c r="E416" s="132"/>
      <c r="F416" s="131"/>
      <c r="G416" s="133"/>
      <c r="H416" s="131"/>
      <c r="I416" s="134"/>
      <c r="J416" s="131"/>
      <c r="K416" s="135"/>
      <c r="L416" s="135"/>
      <c r="M416" s="135"/>
      <c r="N416" s="135"/>
      <c r="O416" s="134"/>
    </row>
    <row r="417" customFormat="false" ht="18" hidden="false" customHeight="true" outlineLevel="0" collapsed="false">
      <c r="B417" s="129"/>
      <c r="C417" s="130"/>
      <c r="D417" s="131"/>
      <c r="E417" s="132"/>
      <c r="F417" s="131"/>
      <c r="G417" s="133"/>
      <c r="H417" s="131"/>
      <c r="I417" s="134"/>
      <c r="J417" s="131"/>
      <c r="K417" s="135"/>
      <c r="L417" s="135"/>
      <c r="M417" s="135"/>
      <c r="N417" s="135"/>
      <c r="O417" s="134"/>
    </row>
    <row r="418" customFormat="false" ht="18" hidden="false" customHeight="true" outlineLevel="0" collapsed="false">
      <c r="B418" s="129"/>
      <c r="C418" s="130"/>
      <c r="D418" s="131"/>
      <c r="E418" s="132"/>
      <c r="F418" s="131"/>
      <c r="G418" s="133"/>
      <c r="H418" s="131"/>
      <c r="I418" s="134"/>
      <c r="J418" s="131"/>
      <c r="K418" s="135"/>
      <c r="L418" s="135"/>
      <c r="M418" s="135"/>
      <c r="N418" s="135"/>
      <c r="O418" s="134"/>
    </row>
    <row r="419" customFormat="false" ht="18" hidden="false" customHeight="true" outlineLevel="0" collapsed="false">
      <c r="B419" s="129"/>
      <c r="C419" s="130"/>
      <c r="D419" s="131"/>
      <c r="E419" s="132"/>
      <c r="F419" s="131"/>
      <c r="G419" s="133"/>
      <c r="H419" s="131"/>
      <c r="I419" s="134"/>
      <c r="J419" s="131"/>
      <c r="K419" s="135"/>
      <c r="L419" s="135"/>
      <c r="M419" s="135"/>
      <c r="N419" s="135"/>
      <c r="O419" s="134"/>
    </row>
    <row r="420" customFormat="false" ht="18" hidden="false" customHeight="true" outlineLevel="0" collapsed="false">
      <c r="B420" s="129"/>
      <c r="C420" s="130"/>
      <c r="D420" s="131"/>
      <c r="E420" s="132"/>
      <c r="F420" s="131"/>
      <c r="G420" s="133"/>
      <c r="H420" s="131"/>
      <c r="I420" s="134"/>
      <c r="J420" s="131"/>
      <c r="K420" s="135"/>
      <c r="L420" s="135"/>
      <c r="M420" s="135"/>
      <c r="N420" s="135"/>
      <c r="O420" s="134"/>
    </row>
    <row r="421" customFormat="false" ht="18" hidden="false" customHeight="true" outlineLevel="0" collapsed="false">
      <c r="B421" s="129"/>
      <c r="C421" s="130"/>
      <c r="D421" s="131"/>
      <c r="E421" s="132"/>
      <c r="F421" s="131"/>
      <c r="G421" s="133"/>
      <c r="H421" s="131"/>
      <c r="I421" s="134"/>
      <c r="J421" s="131"/>
      <c r="K421" s="135"/>
      <c r="L421" s="135"/>
      <c r="M421" s="135"/>
      <c r="N421" s="135"/>
      <c r="O421" s="134"/>
    </row>
    <row r="422" customFormat="false" ht="18" hidden="false" customHeight="true" outlineLevel="0" collapsed="false">
      <c r="B422" s="129"/>
      <c r="C422" s="130"/>
      <c r="D422" s="131"/>
      <c r="E422" s="132"/>
      <c r="F422" s="131"/>
      <c r="G422" s="133"/>
      <c r="H422" s="131"/>
      <c r="I422" s="134"/>
      <c r="J422" s="131"/>
      <c r="K422" s="135"/>
      <c r="L422" s="135"/>
      <c r="M422" s="135"/>
      <c r="N422" s="135"/>
      <c r="O422" s="134"/>
    </row>
    <row r="423" customFormat="false" ht="18" hidden="false" customHeight="true" outlineLevel="0" collapsed="false">
      <c r="B423" s="129"/>
      <c r="C423" s="130"/>
      <c r="D423" s="131"/>
      <c r="E423" s="132"/>
      <c r="F423" s="131"/>
      <c r="G423" s="133"/>
      <c r="H423" s="131"/>
      <c r="I423" s="134"/>
      <c r="J423" s="131"/>
      <c r="K423" s="135"/>
      <c r="L423" s="135"/>
      <c r="M423" s="135"/>
      <c r="N423" s="135"/>
      <c r="O423" s="134"/>
    </row>
    <row r="424" customFormat="false" ht="18" hidden="false" customHeight="true" outlineLevel="0" collapsed="false">
      <c r="B424" s="129"/>
      <c r="C424" s="130"/>
      <c r="D424" s="131"/>
      <c r="E424" s="132"/>
      <c r="F424" s="131"/>
      <c r="G424" s="133"/>
      <c r="H424" s="131"/>
      <c r="I424" s="134"/>
      <c r="J424" s="131"/>
      <c r="K424" s="135"/>
      <c r="L424" s="135"/>
      <c r="M424" s="135"/>
      <c r="N424" s="135"/>
      <c r="O424" s="134"/>
    </row>
    <row r="425" customFormat="false" ht="18" hidden="false" customHeight="true" outlineLevel="0" collapsed="false">
      <c r="B425" s="129"/>
      <c r="C425" s="130"/>
      <c r="D425" s="131"/>
      <c r="E425" s="132"/>
      <c r="F425" s="131"/>
      <c r="G425" s="133"/>
      <c r="H425" s="131"/>
      <c r="I425" s="134"/>
      <c r="J425" s="131"/>
      <c r="K425" s="135"/>
      <c r="L425" s="135"/>
      <c r="M425" s="135"/>
      <c r="N425" s="135"/>
      <c r="O425" s="134"/>
    </row>
    <row r="426" customFormat="false" ht="18" hidden="false" customHeight="true" outlineLevel="0" collapsed="false">
      <c r="B426" s="129"/>
      <c r="C426" s="130"/>
      <c r="D426" s="131"/>
      <c r="E426" s="132"/>
      <c r="F426" s="131"/>
      <c r="G426" s="133"/>
      <c r="H426" s="131"/>
      <c r="I426" s="134"/>
      <c r="J426" s="131"/>
      <c r="K426" s="135"/>
      <c r="L426" s="135"/>
      <c r="M426" s="135"/>
      <c r="N426" s="135"/>
      <c r="O426" s="134"/>
    </row>
    <row r="427" customFormat="false" ht="18" hidden="false" customHeight="true" outlineLevel="0" collapsed="false">
      <c r="B427" s="129"/>
      <c r="C427" s="130"/>
      <c r="D427" s="131"/>
      <c r="E427" s="132"/>
      <c r="F427" s="131"/>
      <c r="G427" s="133"/>
      <c r="H427" s="131"/>
      <c r="I427" s="134"/>
      <c r="J427" s="131"/>
      <c r="K427" s="135"/>
      <c r="L427" s="135"/>
      <c r="M427" s="135"/>
      <c r="N427" s="135"/>
      <c r="O427" s="134"/>
    </row>
    <row r="428" customFormat="false" ht="18" hidden="false" customHeight="true" outlineLevel="0" collapsed="false">
      <c r="B428" s="129"/>
      <c r="C428" s="130"/>
      <c r="D428" s="131"/>
      <c r="E428" s="132"/>
      <c r="F428" s="131"/>
      <c r="G428" s="133"/>
      <c r="H428" s="131"/>
      <c r="I428" s="134"/>
      <c r="J428" s="131"/>
      <c r="K428" s="135"/>
      <c r="L428" s="135"/>
      <c r="M428" s="135"/>
      <c r="N428" s="135"/>
      <c r="O428" s="134"/>
    </row>
    <row r="429" customFormat="false" ht="18" hidden="false" customHeight="true" outlineLevel="0" collapsed="false">
      <c r="B429" s="129"/>
      <c r="C429" s="130"/>
      <c r="D429" s="131"/>
      <c r="E429" s="132"/>
      <c r="F429" s="131"/>
      <c r="G429" s="133"/>
      <c r="H429" s="131"/>
      <c r="I429" s="134"/>
      <c r="J429" s="131"/>
      <c r="K429" s="135"/>
      <c r="L429" s="135"/>
      <c r="M429" s="135"/>
      <c r="N429" s="135"/>
      <c r="O429" s="134"/>
    </row>
    <row r="430" customFormat="false" ht="18" hidden="false" customHeight="true" outlineLevel="0" collapsed="false">
      <c r="B430" s="129"/>
      <c r="C430" s="130"/>
      <c r="D430" s="131"/>
      <c r="E430" s="132"/>
      <c r="F430" s="131"/>
      <c r="G430" s="133"/>
      <c r="H430" s="131"/>
      <c r="I430" s="134"/>
      <c r="J430" s="131"/>
      <c r="K430" s="135"/>
      <c r="L430" s="135"/>
      <c r="M430" s="135"/>
      <c r="N430" s="135"/>
      <c r="O430" s="134"/>
    </row>
    <row r="431" customFormat="false" ht="18" hidden="false" customHeight="true" outlineLevel="0" collapsed="false">
      <c r="B431" s="129"/>
      <c r="C431" s="130"/>
      <c r="D431" s="131"/>
      <c r="E431" s="132"/>
      <c r="F431" s="131"/>
      <c r="G431" s="133"/>
      <c r="H431" s="131"/>
      <c r="I431" s="134"/>
      <c r="J431" s="131"/>
      <c r="K431" s="135"/>
      <c r="L431" s="135"/>
      <c r="M431" s="135"/>
      <c r="N431" s="135"/>
      <c r="O431" s="134"/>
    </row>
    <row r="432" customFormat="false" ht="18" hidden="false" customHeight="true" outlineLevel="0" collapsed="false">
      <c r="B432" s="129"/>
      <c r="C432" s="130"/>
      <c r="D432" s="131"/>
      <c r="E432" s="132"/>
      <c r="F432" s="131"/>
      <c r="G432" s="133"/>
      <c r="H432" s="131"/>
      <c r="I432" s="134"/>
      <c r="J432" s="131"/>
      <c r="K432" s="135"/>
      <c r="L432" s="135"/>
      <c r="M432" s="135"/>
      <c r="N432" s="135"/>
      <c r="O432" s="134"/>
    </row>
    <row r="433" customFormat="false" ht="18" hidden="false" customHeight="true" outlineLevel="0" collapsed="false">
      <c r="B433" s="129"/>
      <c r="C433" s="130"/>
      <c r="D433" s="131"/>
      <c r="E433" s="132"/>
      <c r="F433" s="131"/>
      <c r="G433" s="133"/>
      <c r="H433" s="131"/>
      <c r="I433" s="134"/>
      <c r="J433" s="131"/>
      <c r="K433" s="135"/>
      <c r="L433" s="135"/>
      <c r="M433" s="135"/>
      <c r="N433" s="135"/>
      <c r="O433" s="134"/>
    </row>
    <row r="434" customFormat="false" ht="18" hidden="false" customHeight="true" outlineLevel="0" collapsed="false">
      <c r="B434" s="129"/>
      <c r="C434" s="130"/>
      <c r="D434" s="131"/>
      <c r="E434" s="132"/>
      <c r="F434" s="131"/>
      <c r="G434" s="133"/>
      <c r="H434" s="131"/>
      <c r="I434" s="134"/>
      <c r="J434" s="131"/>
      <c r="K434" s="135"/>
      <c r="L434" s="135"/>
      <c r="M434" s="135"/>
      <c r="N434" s="135"/>
      <c r="O434" s="134"/>
    </row>
    <row r="435" customFormat="false" ht="18" hidden="false" customHeight="true" outlineLevel="0" collapsed="false">
      <c r="B435" s="129"/>
      <c r="C435" s="130"/>
      <c r="D435" s="131"/>
      <c r="E435" s="132"/>
      <c r="F435" s="131"/>
      <c r="G435" s="133"/>
      <c r="H435" s="131"/>
      <c r="I435" s="134"/>
      <c r="J435" s="131"/>
      <c r="K435" s="135"/>
      <c r="L435" s="135"/>
      <c r="M435" s="135"/>
      <c r="N435" s="135"/>
      <c r="O435" s="134"/>
    </row>
    <row r="436" customFormat="false" ht="18" hidden="false" customHeight="true" outlineLevel="0" collapsed="false">
      <c r="B436" s="129"/>
      <c r="C436" s="130"/>
      <c r="D436" s="131"/>
      <c r="E436" s="132"/>
      <c r="F436" s="131"/>
      <c r="G436" s="133"/>
      <c r="H436" s="131"/>
      <c r="I436" s="134"/>
      <c r="J436" s="131"/>
      <c r="K436" s="135"/>
      <c r="L436" s="135"/>
      <c r="M436" s="135"/>
      <c r="N436" s="135"/>
      <c r="O436" s="134"/>
    </row>
    <row r="437" customFormat="false" ht="18" hidden="false" customHeight="true" outlineLevel="0" collapsed="false">
      <c r="B437" s="129"/>
      <c r="C437" s="130"/>
      <c r="D437" s="131"/>
      <c r="E437" s="132"/>
      <c r="F437" s="131"/>
      <c r="G437" s="133"/>
      <c r="H437" s="131"/>
      <c r="I437" s="134"/>
      <c r="J437" s="131"/>
      <c r="K437" s="135"/>
      <c r="L437" s="135"/>
      <c r="M437" s="135"/>
      <c r="N437" s="135"/>
      <c r="O437" s="134"/>
    </row>
    <row r="438" customFormat="false" ht="18" hidden="false" customHeight="true" outlineLevel="0" collapsed="false">
      <c r="B438" s="129"/>
      <c r="C438" s="130"/>
      <c r="D438" s="131"/>
      <c r="E438" s="132"/>
      <c r="F438" s="131"/>
      <c r="G438" s="133"/>
      <c r="H438" s="131"/>
      <c r="I438" s="134"/>
      <c r="J438" s="131"/>
      <c r="K438" s="135"/>
      <c r="L438" s="135"/>
      <c r="M438" s="135"/>
      <c r="N438" s="135"/>
      <c r="O438" s="134"/>
    </row>
    <row r="439" customFormat="false" ht="18" hidden="false" customHeight="true" outlineLevel="0" collapsed="false">
      <c r="B439" s="129"/>
      <c r="C439" s="130"/>
      <c r="D439" s="131"/>
      <c r="E439" s="132"/>
      <c r="F439" s="131"/>
      <c r="G439" s="133"/>
      <c r="H439" s="131"/>
      <c r="I439" s="134"/>
      <c r="J439" s="131"/>
      <c r="K439" s="135"/>
      <c r="L439" s="135"/>
      <c r="M439" s="135"/>
      <c r="N439" s="135"/>
      <c r="O439" s="134"/>
    </row>
    <row r="440" customFormat="false" ht="18" hidden="false" customHeight="true" outlineLevel="0" collapsed="false">
      <c r="B440" s="129"/>
      <c r="C440" s="130"/>
      <c r="D440" s="131"/>
      <c r="E440" s="132"/>
      <c r="F440" s="131"/>
      <c r="G440" s="133"/>
      <c r="H440" s="131"/>
      <c r="I440" s="134"/>
      <c r="J440" s="131"/>
      <c r="K440" s="135"/>
      <c r="L440" s="135"/>
      <c r="M440" s="135"/>
      <c r="N440" s="135"/>
      <c r="O440" s="134"/>
    </row>
    <row r="441" customFormat="false" ht="18" hidden="false" customHeight="true" outlineLevel="0" collapsed="false">
      <c r="B441" s="129"/>
      <c r="C441" s="130"/>
      <c r="D441" s="131"/>
      <c r="E441" s="132"/>
      <c r="F441" s="131"/>
      <c r="G441" s="133"/>
      <c r="H441" s="131"/>
      <c r="I441" s="134"/>
      <c r="J441" s="131"/>
      <c r="K441" s="135"/>
      <c r="L441" s="135"/>
      <c r="M441" s="135"/>
      <c r="N441" s="135"/>
      <c r="O441" s="134"/>
    </row>
    <row r="442" customFormat="false" ht="18" hidden="false" customHeight="true" outlineLevel="0" collapsed="false">
      <c r="B442" s="129"/>
      <c r="C442" s="130"/>
      <c r="D442" s="131"/>
      <c r="E442" s="132"/>
      <c r="F442" s="131"/>
      <c r="G442" s="133"/>
      <c r="H442" s="131"/>
      <c r="I442" s="134"/>
      <c r="J442" s="131"/>
      <c r="K442" s="135"/>
      <c r="L442" s="135"/>
      <c r="M442" s="135"/>
      <c r="N442" s="135"/>
      <c r="O442" s="134"/>
    </row>
    <row r="443" customFormat="false" ht="18" hidden="false" customHeight="true" outlineLevel="0" collapsed="false">
      <c r="B443" s="129"/>
      <c r="C443" s="130"/>
      <c r="D443" s="131"/>
      <c r="E443" s="132"/>
      <c r="F443" s="131"/>
      <c r="G443" s="133"/>
      <c r="H443" s="131"/>
      <c r="I443" s="134"/>
      <c r="J443" s="131"/>
      <c r="K443" s="135"/>
      <c r="L443" s="135"/>
      <c r="M443" s="135"/>
      <c r="N443" s="135"/>
      <c r="O443" s="134"/>
    </row>
    <row r="444" customFormat="false" ht="18" hidden="false" customHeight="true" outlineLevel="0" collapsed="false">
      <c r="B444" s="129"/>
      <c r="C444" s="130"/>
      <c r="D444" s="131"/>
      <c r="E444" s="132"/>
      <c r="F444" s="131"/>
      <c r="G444" s="133"/>
      <c r="H444" s="131"/>
      <c r="I444" s="134"/>
      <c r="J444" s="131"/>
      <c r="K444" s="135"/>
      <c r="L444" s="135"/>
      <c r="M444" s="135"/>
      <c r="N444" s="135"/>
      <c r="O444" s="134"/>
    </row>
    <row r="445" customFormat="false" ht="18" hidden="false" customHeight="true" outlineLevel="0" collapsed="false">
      <c r="B445" s="129"/>
      <c r="C445" s="130"/>
      <c r="D445" s="131"/>
      <c r="E445" s="132"/>
      <c r="F445" s="131"/>
      <c r="G445" s="133"/>
      <c r="H445" s="131"/>
      <c r="I445" s="134"/>
      <c r="J445" s="131"/>
      <c r="K445" s="135"/>
      <c r="L445" s="135"/>
      <c r="M445" s="135"/>
      <c r="N445" s="135"/>
      <c r="O445" s="134"/>
    </row>
    <row r="446" customFormat="false" ht="18" hidden="false" customHeight="true" outlineLevel="0" collapsed="false">
      <c r="B446" s="129"/>
      <c r="C446" s="130"/>
      <c r="D446" s="131"/>
      <c r="E446" s="132"/>
      <c r="F446" s="131"/>
      <c r="G446" s="133"/>
      <c r="H446" s="131"/>
      <c r="I446" s="134"/>
      <c r="J446" s="131"/>
      <c r="K446" s="135"/>
      <c r="L446" s="135"/>
      <c r="M446" s="135"/>
      <c r="N446" s="135"/>
      <c r="O446" s="134"/>
    </row>
    <row r="447" customFormat="false" ht="18" hidden="false" customHeight="true" outlineLevel="0" collapsed="false">
      <c r="B447" s="129"/>
      <c r="C447" s="130"/>
      <c r="D447" s="131"/>
      <c r="E447" s="132"/>
      <c r="F447" s="131"/>
      <c r="G447" s="133"/>
      <c r="H447" s="131"/>
      <c r="I447" s="134"/>
      <c r="J447" s="131"/>
      <c r="K447" s="135"/>
      <c r="L447" s="135"/>
      <c r="M447" s="135"/>
      <c r="N447" s="135"/>
      <c r="O447" s="134"/>
    </row>
    <row r="448" customFormat="false" ht="18" hidden="false" customHeight="true" outlineLevel="0" collapsed="false">
      <c r="B448" s="129"/>
      <c r="C448" s="130"/>
      <c r="D448" s="131"/>
      <c r="E448" s="132"/>
      <c r="F448" s="131"/>
      <c r="G448" s="133"/>
      <c r="H448" s="131"/>
      <c r="I448" s="134"/>
      <c r="J448" s="131"/>
      <c r="K448" s="135"/>
      <c r="L448" s="135"/>
      <c r="M448" s="135"/>
      <c r="N448" s="135"/>
      <c r="O448" s="134"/>
    </row>
    <row r="449" customFormat="false" ht="18" hidden="false" customHeight="true" outlineLevel="0" collapsed="false">
      <c r="B449" s="129"/>
      <c r="C449" s="130"/>
      <c r="D449" s="131"/>
      <c r="E449" s="132"/>
      <c r="F449" s="131"/>
      <c r="G449" s="133"/>
      <c r="H449" s="131"/>
      <c r="I449" s="134"/>
      <c r="J449" s="131"/>
      <c r="K449" s="135"/>
      <c r="L449" s="135"/>
      <c r="M449" s="135"/>
      <c r="N449" s="135"/>
      <c r="O449" s="134"/>
    </row>
    <row r="450" customFormat="false" ht="18" hidden="false" customHeight="true" outlineLevel="0" collapsed="false">
      <c r="B450" s="129"/>
      <c r="C450" s="130"/>
      <c r="D450" s="131"/>
      <c r="E450" s="132"/>
      <c r="F450" s="131"/>
      <c r="G450" s="133"/>
      <c r="H450" s="131"/>
      <c r="I450" s="134"/>
      <c r="J450" s="131"/>
      <c r="K450" s="135"/>
      <c r="L450" s="135"/>
      <c r="M450" s="135"/>
      <c r="N450" s="135"/>
      <c r="O450" s="134"/>
    </row>
    <row r="451" customFormat="false" ht="18" hidden="false" customHeight="true" outlineLevel="0" collapsed="false">
      <c r="B451" s="129"/>
      <c r="C451" s="130"/>
      <c r="D451" s="131"/>
      <c r="E451" s="132"/>
      <c r="F451" s="131"/>
      <c r="G451" s="133"/>
      <c r="H451" s="131"/>
      <c r="I451" s="134"/>
      <c r="J451" s="131"/>
      <c r="K451" s="135"/>
      <c r="L451" s="135"/>
      <c r="M451" s="135"/>
      <c r="N451" s="135"/>
      <c r="O451" s="134"/>
    </row>
    <row r="452" customFormat="false" ht="18" hidden="false" customHeight="true" outlineLevel="0" collapsed="false">
      <c r="B452" s="129"/>
      <c r="C452" s="130"/>
      <c r="D452" s="131"/>
      <c r="E452" s="132"/>
      <c r="F452" s="131"/>
      <c r="G452" s="133"/>
      <c r="H452" s="131"/>
      <c r="I452" s="134"/>
      <c r="J452" s="131"/>
      <c r="K452" s="135"/>
      <c r="L452" s="135"/>
      <c r="M452" s="135"/>
      <c r="N452" s="135"/>
      <c r="O452" s="134"/>
    </row>
    <row r="453" customFormat="false" ht="18" hidden="false" customHeight="true" outlineLevel="0" collapsed="false">
      <c r="B453" s="129"/>
      <c r="C453" s="130"/>
      <c r="D453" s="131"/>
      <c r="E453" s="132"/>
      <c r="F453" s="131"/>
      <c r="G453" s="133"/>
      <c r="H453" s="131"/>
      <c r="I453" s="134"/>
      <c r="J453" s="131"/>
      <c r="K453" s="135"/>
      <c r="L453" s="135"/>
      <c r="M453" s="135"/>
      <c r="N453" s="135"/>
      <c r="O453" s="134"/>
    </row>
    <row r="454" customFormat="false" ht="18" hidden="false" customHeight="true" outlineLevel="0" collapsed="false">
      <c r="B454" s="129"/>
      <c r="C454" s="130"/>
      <c r="D454" s="131"/>
      <c r="E454" s="132"/>
      <c r="F454" s="131"/>
      <c r="G454" s="133"/>
      <c r="H454" s="131"/>
      <c r="I454" s="134"/>
      <c r="J454" s="131"/>
      <c r="K454" s="135"/>
      <c r="L454" s="135"/>
      <c r="M454" s="135"/>
      <c r="N454" s="135"/>
      <c r="O454" s="134"/>
    </row>
    <row r="455" customFormat="false" ht="18" hidden="false" customHeight="true" outlineLevel="0" collapsed="false">
      <c r="B455" s="129"/>
      <c r="C455" s="130"/>
      <c r="D455" s="131"/>
      <c r="E455" s="132"/>
      <c r="F455" s="131"/>
      <c r="G455" s="133"/>
      <c r="H455" s="131"/>
      <c r="I455" s="134"/>
      <c r="J455" s="131"/>
      <c r="K455" s="135"/>
      <c r="L455" s="135"/>
      <c r="M455" s="135"/>
      <c r="N455" s="135"/>
      <c r="O455" s="134"/>
    </row>
    <row r="456" customFormat="false" ht="18" hidden="false" customHeight="true" outlineLevel="0" collapsed="false">
      <c r="B456" s="129"/>
      <c r="C456" s="130"/>
      <c r="D456" s="131"/>
      <c r="E456" s="132"/>
      <c r="F456" s="131"/>
      <c r="G456" s="133"/>
      <c r="H456" s="131"/>
      <c r="I456" s="134"/>
      <c r="J456" s="131"/>
      <c r="K456" s="135"/>
      <c r="L456" s="135"/>
      <c r="M456" s="135"/>
      <c r="N456" s="135"/>
      <c r="O456" s="134"/>
    </row>
    <row r="457" customFormat="false" ht="18" hidden="false" customHeight="true" outlineLevel="0" collapsed="false">
      <c r="B457" s="129"/>
      <c r="C457" s="130"/>
      <c r="D457" s="131"/>
      <c r="E457" s="132"/>
      <c r="F457" s="131"/>
      <c r="G457" s="133"/>
      <c r="H457" s="131"/>
      <c r="I457" s="134"/>
      <c r="J457" s="131"/>
      <c r="K457" s="135"/>
      <c r="L457" s="135"/>
      <c r="M457" s="135"/>
      <c r="N457" s="135"/>
      <c r="O457" s="134"/>
    </row>
    <row r="458" customFormat="false" ht="18" hidden="false" customHeight="true" outlineLevel="0" collapsed="false">
      <c r="B458" s="129"/>
      <c r="C458" s="130"/>
      <c r="D458" s="131"/>
      <c r="E458" s="132"/>
      <c r="F458" s="131"/>
      <c r="G458" s="133"/>
      <c r="H458" s="131"/>
      <c r="I458" s="134"/>
      <c r="J458" s="131"/>
      <c r="K458" s="135"/>
      <c r="L458" s="135"/>
      <c r="M458" s="135"/>
      <c r="N458" s="135"/>
      <c r="O458" s="134"/>
    </row>
    <row r="459" customFormat="false" ht="18" hidden="false" customHeight="true" outlineLevel="0" collapsed="false">
      <c r="B459" s="129"/>
      <c r="C459" s="130"/>
      <c r="D459" s="131"/>
      <c r="E459" s="132"/>
      <c r="F459" s="131"/>
      <c r="G459" s="133"/>
      <c r="H459" s="131"/>
      <c r="I459" s="134"/>
      <c r="J459" s="131"/>
      <c r="K459" s="135"/>
      <c r="L459" s="135"/>
      <c r="M459" s="135"/>
      <c r="N459" s="135"/>
      <c r="O459" s="134"/>
    </row>
    <row r="460" customFormat="false" ht="18" hidden="false" customHeight="true" outlineLevel="0" collapsed="false">
      <c r="B460" s="129"/>
      <c r="C460" s="130"/>
      <c r="D460" s="131"/>
      <c r="E460" s="132"/>
      <c r="F460" s="131"/>
      <c r="G460" s="133"/>
      <c r="H460" s="131"/>
      <c r="I460" s="134"/>
      <c r="J460" s="131"/>
      <c r="K460" s="135"/>
      <c r="L460" s="135"/>
      <c r="M460" s="135"/>
      <c r="N460" s="135"/>
      <c r="O460" s="134"/>
    </row>
    <row r="461" customFormat="false" ht="18" hidden="false" customHeight="true" outlineLevel="0" collapsed="false">
      <c r="B461" s="129"/>
      <c r="C461" s="130"/>
      <c r="D461" s="131"/>
      <c r="E461" s="132"/>
      <c r="F461" s="131"/>
      <c r="G461" s="133"/>
      <c r="H461" s="131"/>
      <c r="I461" s="134"/>
      <c r="J461" s="131"/>
      <c r="K461" s="135"/>
      <c r="L461" s="135"/>
      <c r="M461" s="135"/>
      <c r="N461" s="135"/>
      <c r="O461" s="134"/>
    </row>
    <row r="462" customFormat="false" ht="18" hidden="false" customHeight="true" outlineLevel="0" collapsed="false">
      <c r="B462" s="129"/>
      <c r="C462" s="130"/>
      <c r="D462" s="131"/>
      <c r="E462" s="132"/>
      <c r="F462" s="131"/>
      <c r="G462" s="133"/>
      <c r="H462" s="131"/>
      <c r="I462" s="134"/>
      <c r="J462" s="131"/>
      <c r="K462" s="135"/>
      <c r="L462" s="135"/>
      <c r="M462" s="135"/>
      <c r="N462" s="135"/>
      <c r="O462" s="134"/>
    </row>
    <row r="463" customFormat="false" ht="18" hidden="false" customHeight="true" outlineLevel="0" collapsed="false">
      <c r="B463" s="129"/>
      <c r="C463" s="130"/>
      <c r="D463" s="131"/>
      <c r="E463" s="132"/>
      <c r="F463" s="131"/>
      <c r="G463" s="133"/>
      <c r="H463" s="131"/>
      <c r="I463" s="134"/>
      <c r="J463" s="131"/>
      <c r="K463" s="135"/>
      <c r="L463" s="135"/>
      <c r="M463" s="135"/>
      <c r="N463" s="135"/>
      <c r="O463" s="134"/>
    </row>
    <row r="464" customFormat="false" ht="18" hidden="false" customHeight="true" outlineLevel="0" collapsed="false">
      <c r="B464" s="129"/>
      <c r="C464" s="130"/>
      <c r="D464" s="131"/>
      <c r="E464" s="132"/>
      <c r="F464" s="131"/>
      <c r="G464" s="133"/>
      <c r="H464" s="131"/>
      <c r="I464" s="134"/>
      <c r="J464" s="131"/>
      <c r="K464" s="135"/>
      <c r="L464" s="135"/>
      <c r="M464" s="135"/>
      <c r="N464" s="135"/>
      <c r="O464" s="134"/>
    </row>
    <row r="465" customFormat="false" ht="18" hidden="false" customHeight="true" outlineLevel="0" collapsed="false">
      <c r="B465" s="129"/>
      <c r="C465" s="130"/>
      <c r="D465" s="131"/>
      <c r="E465" s="132"/>
      <c r="F465" s="131"/>
      <c r="G465" s="133"/>
      <c r="H465" s="131"/>
      <c r="I465" s="134"/>
      <c r="J465" s="131"/>
      <c r="K465" s="135"/>
      <c r="L465" s="135"/>
      <c r="M465" s="135"/>
      <c r="N465" s="135"/>
      <c r="O465" s="134"/>
    </row>
    <row r="466" customFormat="false" ht="18" hidden="false" customHeight="true" outlineLevel="0" collapsed="false">
      <c r="B466" s="129"/>
      <c r="C466" s="130"/>
      <c r="D466" s="131"/>
      <c r="E466" s="132"/>
      <c r="F466" s="131"/>
      <c r="G466" s="133"/>
      <c r="H466" s="131"/>
      <c r="I466" s="134"/>
      <c r="J466" s="131"/>
      <c r="K466" s="135"/>
      <c r="L466" s="135"/>
      <c r="M466" s="135"/>
      <c r="N466" s="135"/>
      <c r="O466" s="134"/>
    </row>
    <row r="467" customFormat="false" ht="18" hidden="false" customHeight="true" outlineLevel="0" collapsed="false">
      <c r="B467" s="129"/>
      <c r="C467" s="130"/>
      <c r="D467" s="131"/>
      <c r="E467" s="132"/>
      <c r="F467" s="131"/>
      <c r="G467" s="133"/>
      <c r="H467" s="131"/>
      <c r="I467" s="134"/>
      <c r="J467" s="131"/>
      <c r="K467" s="135"/>
      <c r="L467" s="135"/>
      <c r="M467" s="135"/>
      <c r="N467" s="135"/>
      <c r="O467" s="134"/>
    </row>
    <row r="468" customFormat="false" ht="18" hidden="false" customHeight="true" outlineLevel="0" collapsed="false">
      <c r="B468" s="129"/>
      <c r="C468" s="130"/>
      <c r="D468" s="131"/>
      <c r="E468" s="132"/>
      <c r="F468" s="131"/>
      <c r="G468" s="133"/>
      <c r="H468" s="131"/>
      <c r="I468" s="134"/>
      <c r="J468" s="131"/>
      <c r="K468" s="135"/>
      <c r="L468" s="135"/>
      <c r="M468" s="135"/>
      <c r="N468" s="135"/>
      <c r="O468" s="134"/>
    </row>
    <row r="469" customFormat="false" ht="18" hidden="false" customHeight="true" outlineLevel="0" collapsed="false">
      <c r="B469" s="129"/>
      <c r="C469" s="130"/>
      <c r="D469" s="131"/>
      <c r="E469" s="132"/>
      <c r="F469" s="131"/>
      <c r="G469" s="133"/>
      <c r="H469" s="131"/>
      <c r="I469" s="134"/>
      <c r="J469" s="131"/>
      <c r="K469" s="135"/>
      <c r="L469" s="135"/>
      <c r="M469" s="135"/>
      <c r="N469" s="135"/>
      <c r="O469" s="134"/>
    </row>
    <row r="470" customFormat="false" ht="18" hidden="false" customHeight="true" outlineLevel="0" collapsed="false">
      <c r="B470" s="129"/>
      <c r="C470" s="130"/>
      <c r="D470" s="131"/>
      <c r="E470" s="132"/>
      <c r="F470" s="131"/>
      <c r="G470" s="133"/>
      <c r="H470" s="131"/>
      <c r="I470" s="134"/>
      <c r="J470" s="131"/>
      <c r="K470" s="135"/>
      <c r="L470" s="135"/>
      <c r="M470" s="135"/>
      <c r="N470" s="135"/>
      <c r="O470" s="134"/>
    </row>
    <row r="471" customFormat="false" ht="18" hidden="false" customHeight="true" outlineLevel="0" collapsed="false">
      <c r="B471" s="129"/>
      <c r="C471" s="130"/>
      <c r="D471" s="131"/>
      <c r="E471" s="132"/>
      <c r="F471" s="131"/>
      <c r="G471" s="133"/>
      <c r="H471" s="131"/>
      <c r="I471" s="134"/>
      <c r="J471" s="131"/>
      <c r="K471" s="135"/>
      <c r="L471" s="135"/>
      <c r="M471" s="135"/>
      <c r="N471" s="135"/>
      <c r="O471" s="134"/>
    </row>
    <row r="472" customFormat="false" ht="18" hidden="false" customHeight="true" outlineLevel="0" collapsed="false">
      <c r="B472" s="129"/>
      <c r="C472" s="130"/>
      <c r="D472" s="131"/>
      <c r="E472" s="132"/>
      <c r="F472" s="131"/>
      <c r="G472" s="133"/>
      <c r="H472" s="131"/>
      <c r="I472" s="134"/>
      <c r="J472" s="131"/>
      <c r="K472" s="135"/>
      <c r="L472" s="135"/>
      <c r="M472" s="135"/>
      <c r="N472" s="135"/>
      <c r="O472" s="134"/>
    </row>
    <row r="473" customFormat="false" ht="18" hidden="false" customHeight="true" outlineLevel="0" collapsed="false">
      <c r="B473" s="129"/>
      <c r="C473" s="130"/>
      <c r="D473" s="131"/>
      <c r="E473" s="132"/>
      <c r="F473" s="131"/>
      <c r="G473" s="133"/>
      <c r="H473" s="131"/>
      <c r="I473" s="134"/>
      <c r="J473" s="131"/>
      <c r="K473" s="135"/>
      <c r="L473" s="135"/>
      <c r="M473" s="135"/>
      <c r="N473" s="135"/>
      <c r="O473" s="134"/>
    </row>
    <row r="474" customFormat="false" ht="18" hidden="false" customHeight="true" outlineLevel="0" collapsed="false">
      <c r="B474" s="129"/>
      <c r="C474" s="130"/>
      <c r="D474" s="131"/>
      <c r="E474" s="132"/>
      <c r="F474" s="131"/>
      <c r="G474" s="133"/>
      <c r="H474" s="131"/>
      <c r="I474" s="134"/>
      <c r="J474" s="131"/>
      <c r="K474" s="135"/>
      <c r="L474" s="135"/>
      <c r="M474" s="135"/>
      <c r="N474" s="135"/>
      <c r="O474" s="134"/>
    </row>
    <row r="475" customFormat="false" ht="18" hidden="false" customHeight="true" outlineLevel="0" collapsed="false">
      <c r="B475" s="129"/>
      <c r="C475" s="130"/>
      <c r="D475" s="131"/>
      <c r="E475" s="132"/>
      <c r="F475" s="131"/>
      <c r="G475" s="133"/>
      <c r="H475" s="131"/>
      <c r="I475" s="134"/>
      <c r="J475" s="131"/>
      <c r="K475" s="135"/>
      <c r="L475" s="135"/>
      <c r="M475" s="135"/>
      <c r="N475" s="135"/>
      <c r="O475" s="134"/>
    </row>
    <row r="476" customFormat="false" ht="18" hidden="false" customHeight="true" outlineLevel="0" collapsed="false">
      <c r="B476" s="129"/>
      <c r="C476" s="130"/>
      <c r="D476" s="131"/>
      <c r="E476" s="132"/>
      <c r="F476" s="131"/>
      <c r="G476" s="133"/>
      <c r="H476" s="131"/>
      <c r="I476" s="134"/>
      <c r="J476" s="131"/>
      <c r="K476" s="135"/>
      <c r="L476" s="135"/>
      <c r="M476" s="135"/>
      <c r="N476" s="135"/>
      <c r="O476" s="134"/>
    </row>
    <row r="477" customFormat="false" ht="18" hidden="false" customHeight="true" outlineLevel="0" collapsed="false">
      <c r="B477" s="129"/>
      <c r="C477" s="130"/>
      <c r="D477" s="131"/>
      <c r="E477" s="132"/>
      <c r="F477" s="131"/>
      <c r="G477" s="133"/>
      <c r="H477" s="131"/>
      <c r="I477" s="134"/>
      <c r="J477" s="131"/>
      <c r="K477" s="135"/>
      <c r="L477" s="135"/>
      <c r="M477" s="135"/>
      <c r="N477" s="135"/>
      <c r="O477" s="134"/>
    </row>
    <row r="478" customFormat="false" ht="18" hidden="false" customHeight="true" outlineLevel="0" collapsed="false">
      <c r="B478" s="129"/>
      <c r="C478" s="130"/>
      <c r="D478" s="131"/>
      <c r="E478" s="132"/>
      <c r="F478" s="131"/>
      <c r="G478" s="133"/>
      <c r="H478" s="131"/>
      <c r="I478" s="134"/>
      <c r="J478" s="131"/>
      <c r="K478" s="135"/>
      <c r="L478" s="135"/>
      <c r="M478" s="135"/>
      <c r="N478" s="135"/>
      <c r="O478" s="134"/>
    </row>
    <row r="479" customFormat="false" ht="18" hidden="false" customHeight="true" outlineLevel="0" collapsed="false">
      <c r="B479" s="129"/>
      <c r="C479" s="130"/>
      <c r="D479" s="131"/>
      <c r="E479" s="132"/>
      <c r="F479" s="131"/>
      <c r="G479" s="133"/>
      <c r="H479" s="131"/>
      <c r="I479" s="134"/>
      <c r="J479" s="131"/>
      <c r="K479" s="135"/>
      <c r="L479" s="135"/>
      <c r="M479" s="135"/>
      <c r="N479" s="135"/>
      <c r="O479" s="134"/>
    </row>
    <row r="480" customFormat="false" ht="18" hidden="false" customHeight="true" outlineLevel="0" collapsed="false">
      <c r="B480" s="129"/>
      <c r="C480" s="130"/>
      <c r="D480" s="131"/>
      <c r="E480" s="132"/>
      <c r="F480" s="131"/>
      <c r="G480" s="133"/>
      <c r="H480" s="131"/>
      <c r="I480" s="134"/>
      <c r="J480" s="131"/>
      <c r="K480" s="135"/>
      <c r="L480" s="135"/>
      <c r="M480" s="135"/>
      <c r="N480" s="135"/>
      <c r="O480" s="134"/>
    </row>
    <row r="481" customFormat="false" ht="18" hidden="false" customHeight="true" outlineLevel="0" collapsed="false">
      <c r="B481" s="129"/>
      <c r="C481" s="130"/>
      <c r="D481" s="131"/>
      <c r="E481" s="132"/>
      <c r="F481" s="131"/>
      <c r="G481" s="133"/>
      <c r="H481" s="131"/>
      <c r="I481" s="134"/>
      <c r="J481" s="131"/>
      <c r="K481" s="135"/>
      <c r="L481" s="135"/>
      <c r="M481" s="135"/>
      <c r="N481" s="135"/>
      <c r="O481" s="134"/>
    </row>
    <row r="482" customFormat="false" ht="18" hidden="false" customHeight="true" outlineLevel="0" collapsed="false">
      <c r="B482" s="129"/>
      <c r="C482" s="130"/>
      <c r="D482" s="131"/>
      <c r="E482" s="132"/>
      <c r="F482" s="131"/>
      <c r="G482" s="133"/>
      <c r="H482" s="131"/>
      <c r="I482" s="134"/>
      <c r="J482" s="131"/>
      <c r="K482" s="135"/>
      <c r="L482" s="135"/>
      <c r="M482" s="135"/>
      <c r="N482" s="135"/>
      <c r="O482" s="134"/>
    </row>
    <row r="483" customFormat="false" ht="18" hidden="false" customHeight="true" outlineLevel="0" collapsed="false">
      <c r="B483" s="129"/>
      <c r="C483" s="130"/>
      <c r="D483" s="131"/>
      <c r="E483" s="132"/>
      <c r="F483" s="131"/>
      <c r="G483" s="133"/>
      <c r="H483" s="131"/>
      <c r="I483" s="134"/>
      <c r="J483" s="131"/>
      <c r="K483" s="135"/>
      <c r="L483" s="135"/>
      <c r="M483" s="135"/>
      <c r="N483" s="135"/>
      <c r="O483" s="134"/>
    </row>
    <row r="484" customFormat="false" ht="18" hidden="false" customHeight="true" outlineLevel="0" collapsed="false">
      <c r="B484" s="129"/>
      <c r="C484" s="130"/>
      <c r="D484" s="131"/>
      <c r="E484" s="132"/>
      <c r="F484" s="131"/>
      <c r="G484" s="133"/>
      <c r="H484" s="131"/>
      <c r="I484" s="134"/>
      <c r="J484" s="131"/>
      <c r="K484" s="135"/>
      <c r="L484" s="135"/>
      <c r="M484" s="135"/>
      <c r="N484" s="135"/>
      <c r="O484" s="134"/>
    </row>
    <row r="485" customFormat="false" ht="18" hidden="false" customHeight="true" outlineLevel="0" collapsed="false">
      <c r="B485" s="129"/>
      <c r="C485" s="130"/>
      <c r="D485" s="131"/>
      <c r="E485" s="132"/>
      <c r="F485" s="131"/>
      <c r="G485" s="133"/>
      <c r="H485" s="131"/>
      <c r="I485" s="134"/>
      <c r="J485" s="131"/>
      <c r="K485" s="135"/>
      <c r="L485" s="135"/>
      <c r="M485" s="135"/>
      <c r="N485" s="135"/>
      <c r="O485" s="134"/>
    </row>
    <row r="486" customFormat="false" ht="18" hidden="false" customHeight="true" outlineLevel="0" collapsed="false">
      <c r="B486" s="129"/>
      <c r="C486" s="130"/>
      <c r="D486" s="131"/>
      <c r="E486" s="132"/>
      <c r="F486" s="131"/>
      <c r="G486" s="133"/>
      <c r="H486" s="131"/>
      <c r="I486" s="134"/>
      <c r="J486" s="131"/>
      <c r="K486" s="135"/>
      <c r="L486" s="135"/>
      <c r="M486" s="135"/>
      <c r="N486" s="135"/>
      <c r="O486" s="134"/>
    </row>
    <row r="487" customFormat="false" ht="18" hidden="false" customHeight="true" outlineLevel="0" collapsed="false">
      <c r="B487" s="129"/>
      <c r="C487" s="130"/>
      <c r="D487" s="131"/>
      <c r="E487" s="132"/>
      <c r="F487" s="131"/>
      <c r="G487" s="133"/>
      <c r="H487" s="131"/>
      <c r="I487" s="134"/>
      <c r="J487" s="131"/>
      <c r="K487" s="135"/>
      <c r="L487" s="135"/>
      <c r="M487" s="135"/>
      <c r="N487" s="135"/>
      <c r="O487" s="134"/>
    </row>
    <row r="488" customFormat="false" ht="18" hidden="false" customHeight="true" outlineLevel="0" collapsed="false">
      <c r="B488" s="129"/>
      <c r="C488" s="130"/>
      <c r="D488" s="131"/>
      <c r="E488" s="132"/>
      <c r="F488" s="131"/>
      <c r="G488" s="133"/>
      <c r="H488" s="131"/>
      <c r="I488" s="134"/>
      <c r="J488" s="131"/>
      <c r="K488" s="135"/>
      <c r="L488" s="135"/>
      <c r="M488" s="135"/>
      <c r="N488" s="135"/>
      <c r="O488" s="134"/>
    </row>
    <row r="489" customFormat="false" ht="18" hidden="false" customHeight="true" outlineLevel="0" collapsed="false">
      <c r="B489" s="129"/>
      <c r="C489" s="130"/>
      <c r="D489" s="131"/>
      <c r="E489" s="132"/>
      <c r="F489" s="131"/>
      <c r="G489" s="133"/>
      <c r="H489" s="131"/>
      <c r="I489" s="134"/>
      <c r="J489" s="131"/>
      <c r="K489" s="135"/>
      <c r="L489" s="135"/>
      <c r="M489" s="135"/>
      <c r="N489" s="135"/>
      <c r="O489" s="134"/>
    </row>
    <row r="490" customFormat="false" ht="18" hidden="false" customHeight="true" outlineLevel="0" collapsed="false">
      <c r="B490" s="129"/>
      <c r="C490" s="130"/>
      <c r="D490" s="131"/>
      <c r="E490" s="132"/>
      <c r="F490" s="131"/>
      <c r="G490" s="133"/>
      <c r="H490" s="131"/>
      <c r="I490" s="134"/>
      <c r="J490" s="131"/>
      <c r="K490" s="135"/>
      <c r="L490" s="135"/>
      <c r="M490" s="135"/>
      <c r="N490" s="135"/>
      <c r="O490" s="134"/>
    </row>
    <row r="491" customFormat="false" ht="18" hidden="false" customHeight="true" outlineLevel="0" collapsed="false">
      <c r="B491" s="129"/>
      <c r="C491" s="130"/>
      <c r="D491" s="131"/>
      <c r="E491" s="132"/>
      <c r="F491" s="131"/>
      <c r="G491" s="133"/>
      <c r="H491" s="131"/>
      <c r="I491" s="134"/>
      <c r="J491" s="131"/>
      <c r="K491" s="135"/>
      <c r="L491" s="135"/>
      <c r="M491" s="135"/>
      <c r="N491" s="135"/>
      <c r="O491" s="134"/>
    </row>
    <row r="492" customFormat="false" ht="18" hidden="false" customHeight="true" outlineLevel="0" collapsed="false">
      <c r="B492" s="129"/>
      <c r="C492" s="130"/>
      <c r="D492" s="131"/>
      <c r="E492" s="132"/>
      <c r="F492" s="131"/>
      <c r="G492" s="133"/>
      <c r="H492" s="131"/>
      <c r="I492" s="134"/>
      <c r="J492" s="131"/>
      <c r="K492" s="135"/>
      <c r="L492" s="135"/>
      <c r="M492" s="135"/>
      <c r="N492" s="135"/>
      <c r="O492" s="134"/>
    </row>
    <row r="493" customFormat="false" ht="18" hidden="false" customHeight="true" outlineLevel="0" collapsed="false">
      <c r="B493" s="129"/>
      <c r="C493" s="130"/>
      <c r="D493" s="131"/>
      <c r="E493" s="132"/>
      <c r="F493" s="131"/>
      <c r="G493" s="133"/>
      <c r="H493" s="131"/>
      <c r="I493" s="134"/>
      <c r="J493" s="131"/>
      <c r="K493" s="135"/>
      <c r="L493" s="135"/>
      <c r="M493" s="135"/>
      <c r="N493" s="135"/>
      <c r="O493" s="134"/>
    </row>
    <row r="494" customFormat="false" ht="18" hidden="false" customHeight="true" outlineLevel="0" collapsed="false">
      <c r="B494" s="129"/>
      <c r="C494" s="130"/>
      <c r="D494" s="131"/>
      <c r="E494" s="132"/>
      <c r="F494" s="131"/>
      <c r="G494" s="133"/>
      <c r="H494" s="131"/>
      <c r="I494" s="134"/>
      <c r="J494" s="131"/>
      <c r="K494" s="135"/>
      <c r="L494" s="135"/>
      <c r="M494" s="135"/>
      <c r="N494" s="135"/>
      <c r="O494" s="134"/>
    </row>
    <row r="495" customFormat="false" ht="18" hidden="false" customHeight="true" outlineLevel="0" collapsed="false">
      <c r="B495" s="129"/>
      <c r="C495" s="130"/>
      <c r="D495" s="131"/>
      <c r="E495" s="132"/>
      <c r="F495" s="131"/>
      <c r="G495" s="133"/>
      <c r="H495" s="131"/>
      <c r="I495" s="134"/>
      <c r="J495" s="131"/>
      <c r="K495" s="135"/>
      <c r="L495" s="135"/>
      <c r="M495" s="135"/>
      <c r="N495" s="135"/>
      <c r="O495" s="134"/>
    </row>
    <row r="496" customFormat="false" ht="18" hidden="false" customHeight="true" outlineLevel="0" collapsed="false">
      <c r="B496" s="129"/>
      <c r="C496" s="130"/>
      <c r="D496" s="131"/>
      <c r="E496" s="132"/>
      <c r="F496" s="131"/>
      <c r="G496" s="133"/>
      <c r="H496" s="131"/>
      <c r="I496" s="134"/>
      <c r="J496" s="131"/>
      <c r="K496" s="135"/>
      <c r="L496" s="135"/>
      <c r="M496" s="135"/>
      <c r="N496" s="135"/>
      <c r="O496" s="134"/>
    </row>
    <row r="497" customFormat="false" ht="18" hidden="false" customHeight="true" outlineLevel="0" collapsed="false">
      <c r="B497" s="129"/>
      <c r="C497" s="130"/>
      <c r="D497" s="131"/>
      <c r="E497" s="132"/>
      <c r="F497" s="131"/>
      <c r="G497" s="133"/>
      <c r="H497" s="131"/>
      <c r="I497" s="134"/>
      <c r="J497" s="131"/>
      <c r="K497" s="135"/>
      <c r="L497" s="135"/>
      <c r="M497" s="135"/>
      <c r="N497" s="135"/>
      <c r="O497" s="134"/>
    </row>
    <row r="498" customFormat="false" ht="18" hidden="false" customHeight="true" outlineLevel="0" collapsed="false">
      <c r="B498" s="129"/>
      <c r="C498" s="130"/>
      <c r="D498" s="131"/>
      <c r="E498" s="132"/>
      <c r="F498" s="131"/>
      <c r="G498" s="133"/>
      <c r="H498" s="131"/>
      <c r="I498" s="134"/>
      <c r="J498" s="131"/>
      <c r="K498" s="135"/>
      <c r="L498" s="135"/>
      <c r="M498" s="135"/>
      <c r="N498" s="135"/>
      <c r="O498" s="134"/>
    </row>
    <row r="499" customFormat="false" ht="18" hidden="false" customHeight="true" outlineLevel="0" collapsed="false">
      <c r="B499" s="129"/>
      <c r="C499" s="130"/>
      <c r="D499" s="131"/>
      <c r="E499" s="132"/>
      <c r="F499" s="131"/>
      <c r="G499" s="133"/>
      <c r="H499" s="131"/>
      <c r="I499" s="134"/>
      <c r="J499" s="131"/>
      <c r="K499" s="135"/>
      <c r="L499" s="135"/>
      <c r="M499" s="135"/>
      <c r="N499" s="135"/>
      <c r="O499" s="134"/>
    </row>
    <row r="500" customFormat="false" ht="18" hidden="false" customHeight="true" outlineLevel="0" collapsed="false">
      <c r="B500" s="129"/>
      <c r="C500" s="130"/>
      <c r="D500" s="131"/>
      <c r="E500" s="132"/>
      <c r="F500" s="131"/>
      <c r="G500" s="133"/>
      <c r="H500" s="131"/>
      <c r="I500" s="134"/>
      <c r="J500" s="131"/>
      <c r="K500" s="135"/>
      <c r="L500" s="135"/>
      <c r="M500" s="135"/>
      <c r="N500" s="135"/>
      <c r="O500" s="134"/>
    </row>
    <row r="501" customFormat="false" ht="18" hidden="false" customHeight="true" outlineLevel="0" collapsed="false">
      <c r="B501" s="129"/>
      <c r="C501" s="130"/>
      <c r="D501" s="131"/>
      <c r="E501" s="132"/>
      <c r="F501" s="131"/>
      <c r="G501" s="133"/>
      <c r="H501" s="131"/>
      <c r="I501" s="134"/>
      <c r="J501" s="131"/>
      <c r="K501" s="135"/>
      <c r="L501" s="135"/>
      <c r="M501" s="135"/>
      <c r="N501" s="135"/>
      <c r="O501" s="134"/>
    </row>
    <row r="502" customFormat="false" ht="18" hidden="false" customHeight="true" outlineLevel="0" collapsed="false">
      <c r="B502" s="129"/>
      <c r="C502" s="130"/>
      <c r="D502" s="131"/>
      <c r="E502" s="132"/>
      <c r="F502" s="131"/>
      <c r="G502" s="133"/>
      <c r="H502" s="131"/>
      <c r="I502" s="134"/>
      <c r="J502" s="131"/>
      <c r="K502" s="135"/>
      <c r="L502" s="135"/>
      <c r="M502" s="135"/>
      <c r="N502" s="135"/>
      <c r="O502" s="134"/>
    </row>
    <row r="503" customFormat="false" ht="18" hidden="false" customHeight="true" outlineLevel="0" collapsed="false">
      <c r="B503" s="129"/>
      <c r="C503" s="130"/>
      <c r="D503" s="131"/>
      <c r="E503" s="132"/>
      <c r="F503" s="131"/>
      <c r="G503" s="133"/>
      <c r="H503" s="131"/>
      <c r="I503" s="134"/>
      <c r="J503" s="131"/>
      <c r="K503" s="135"/>
      <c r="L503" s="135"/>
      <c r="M503" s="135"/>
      <c r="N503" s="135"/>
      <c r="O503" s="134"/>
    </row>
    <row r="504" customFormat="false" ht="18" hidden="false" customHeight="true" outlineLevel="0" collapsed="false">
      <c r="B504" s="129"/>
      <c r="C504" s="130"/>
      <c r="D504" s="131"/>
      <c r="E504" s="132"/>
      <c r="F504" s="131"/>
      <c r="G504" s="133"/>
      <c r="H504" s="131"/>
      <c r="I504" s="134"/>
      <c r="J504" s="131"/>
      <c r="K504" s="135"/>
      <c r="L504" s="135"/>
      <c r="M504" s="135"/>
      <c r="N504" s="135"/>
      <c r="O504" s="134"/>
    </row>
    <row r="505" customFormat="false" ht="18" hidden="false" customHeight="true" outlineLevel="0" collapsed="false">
      <c r="B505" s="129"/>
      <c r="C505" s="130"/>
      <c r="D505" s="131"/>
      <c r="E505" s="132"/>
      <c r="F505" s="131"/>
      <c r="G505" s="133"/>
      <c r="H505" s="131"/>
      <c r="I505" s="134"/>
      <c r="J505" s="131"/>
      <c r="K505" s="135"/>
      <c r="L505" s="135"/>
      <c r="M505" s="135"/>
      <c r="N505" s="135"/>
      <c r="O505" s="134"/>
    </row>
    <row r="506" customFormat="false" ht="18" hidden="false" customHeight="true" outlineLevel="0" collapsed="false">
      <c r="B506" s="129"/>
      <c r="C506" s="130"/>
      <c r="D506" s="131"/>
      <c r="E506" s="132"/>
      <c r="F506" s="131"/>
      <c r="G506" s="133"/>
      <c r="H506" s="131"/>
      <c r="I506" s="134"/>
      <c r="J506" s="131"/>
      <c r="K506" s="135"/>
      <c r="L506" s="135"/>
      <c r="M506" s="135"/>
      <c r="N506" s="135"/>
      <c r="O506" s="134"/>
    </row>
    <row r="507" customFormat="false" ht="18" hidden="false" customHeight="true" outlineLevel="0" collapsed="false">
      <c r="B507" s="129"/>
      <c r="C507" s="130"/>
      <c r="D507" s="131"/>
      <c r="E507" s="132"/>
      <c r="F507" s="131"/>
      <c r="G507" s="133"/>
      <c r="H507" s="131"/>
      <c r="I507" s="134"/>
      <c r="J507" s="131"/>
      <c r="K507" s="135"/>
      <c r="L507" s="135"/>
      <c r="M507" s="135"/>
      <c r="N507" s="135"/>
      <c r="O507" s="134"/>
    </row>
    <row r="508" customFormat="false" ht="18" hidden="false" customHeight="true" outlineLevel="0" collapsed="false">
      <c r="B508" s="129"/>
      <c r="C508" s="130"/>
      <c r="D508" s="131"/>
      <c r="E508" s="132"/>
      <c r="F508" s="131"/>
      <c r="G508" s="133"/>
      <c r="H508" s="131"/>
      <c r="I508" s="134"/>
      <c r="J508" s="131"/>
      <c r="K508" s="135"/>
      <c r="L508" s="135"/>
      <c r="M508" s="135"/>
      <c r="N508" s="135"/>
      <c r="O508" s="134"/>
    </row>
    <row r="509" customFormat="false" ht="18" hidden="false" customHeight="true" outlineLevel="0" collapsed="false">
      <c r="B509" s="129"/>
      <c r="C509" s="130"/>
      <c r="D509" s="131"/>
      <c r="E509" s="132"/>
      <c r="F509" s="131"/>
      <c r="G509" s="133"/>
      <c r="H509" s="131"/>
      <c r="I509" s="134"/>
      <c r="J509" s="131"/>
      <c r="K509" s="135"/>
      <c r="L509" s="135"/>
      <c r="M509" s="135"/>
      <c r="N509" s="135"/>
      <c r="O509" s="134"/>
    </row>
    <row r="510" customFormat="false" ht="18" hidden="false" customHeight="true" outlineLevel="0" collapsed="false">
      <c r="B510" s="129"/>
      <c r="C510" s="130"/>
      <c r="D510" s="131"/>
      <c r="E510" s="132"/>
      <c r="F510" s="131"/>
      <c r="G510" s="133"/>
      <c r="H510" s="131"/>
      <c r="I510" s="134"/>
      <c r="J510" s="131"/>
      <c r="K510" s="135"/>
      <c r="L510" s="135"/>
      <c r="M510" s="135"/>
      <c r="N510" s="135"/>
      <c r="O510" s="134"/>
    </row>
    <row r="511" customFormat="false" ht="18" hidden="false" customHeight="true" outlineLevel="0" collapsed="false">
      <c r="B511" s="129"/>
      <c r="C511" s="130"/>
      <c r="D511" s="131"/>
      <c r="E511" s="132"/>
      <c r="F511" s="131"/>
      <c r="G511" s="133"/>
      <c r="H511" s="131"/>
      <c r="I511" s="134"/>
      <c r="J511" s="131"/>
      <c r="K511" s="135"/>
      <c r="L511" s="135"/>
      <c r="M511" s="135"/>
      <c r="N511" s="135"/>
      <c r="O511" s="134"/>
    </row>
    <row r="512" customFormat="false" ht="18" hidden="false" customHeight="true" outlineLevel="0" collapsed="false">
      <c r="B512" s="129"/>
      <c r="C512" s="130"/>
      <c r="D512" s="131"/>
      <c r="E512" s="132"/>
      <c r="F512" s="131"/>
      <c r="G512" s="133"/>
      <c r="H512" s="131"/>
      <c r="I512" s="134"/>
      <c r="J512" s="131"/>
      <c r="K512" s="135"/>
      <c r="L512" s="135"/>
      <c r="M512" s="135"/>
      <c r="N512" s="135"/>
      <c r="O512" s="134"/>
    </row>
    <row r="513" customFormat="false" ht="18" hidden="false" customHeight="true" outlineLevel="0" collapsed="false">
      <c r="B513" s="129"/>
      <c r="C513" s="130"/>
      <c r="D513" s="131"/>
      <c r="E513" s="132"/>
      <c r="F513" s="131"/>
      <c r="G513" s="133"/>
      <c r="H513" s="131"/>
      <c r="I513" s="134"/>
      <c r="J513" s="131"/>
      <c r="K513" s="135"/>
      <c r="L513" s="135"/>
      <c r="M513" s="135"/>
      <c r="N513" s="135"/>
      <c r="O513" s="134"/>
    </row>
    <row r="514" customFormat="false" ht="18" hidden="false" customHeight="true" outlineLevel="0" collapsed="false">
      <c r="B514" s="129"/>
      <c r="C514" s="130"/>
      <c r="D514" s="131"/>
      <c r="E514" s="132"/>
      <c r="F514" s="131"/>
      <c r="G514" s="133"/>
      <c r="H514" s="131"/>
      <c r="I514" s="134"/>
      <c r="J514" s="131"/>
      <c r="K514" s="135"/>
      <c r="L514" s="135"/>
      <c r="M514" s="135"/>
      <c r="N514" s="135"/>
      <c r="O514" s="134"/>
    </row>
    <row r="515" customFormat="false" ht="18" hidden="false" customHeight="true" outlineLevel="0" collapsed="false">
      <c r="B515" s="129"/>
      <c r="C515" s="130"/>
      <c r="D515" s="131"/>
      <c r="E515" s="132"/>
      <c r="F515" s="131"/>
      <c r="G515" s="133"/>
      <c r="H515" s="131"/>
      <c r="I515" s="134"/>
      <c r="J515" s="131"/>
      <c r="K515" s="135"/>
      <c r="L515" s="135"/>
      <c r="M515" s="135"/>
      <c r="N515" s="135"/>
      <c r="O515" s="134"/>
    </row>
    <row r="516" customFormat="false" ht="18" hidden="false" customHeight="true" outlineLevel="0" collapsed="false">
      <c r="B516" s="129"/>
      <c r="C516" s="130"/>
      <c r="D516" s="131"/>
      <c r="E516" s="132"/>
      <c r="F516" s="131"/>
      <c r="G516" s="133"/>
      <c r="H516" s="131"/>
      <c r="I516" s="134"/>
      <c r="J516" s="131"/>
      <c r="K516" s="135"/>
      <c r="L516" s="135"/>
      <c r="M516" s="135"/>
      <c r="N516" s="135"/>
      <c r="O516" s="134"/>
    </row>
    <row r="517" customFormat="false" ht="18" hidden="false" customHeight="true" outlineLevel="0" collapsed="false">
      <c r="B517" s="129"/>
      <c r="C517" s="130"/>
      <c r="D517" s="131"/>
      <c r="E517" s="132"/>
      <c r="F517" s="131"/>
      <c r="G517" s="133"/>
      <c r="H517" s="131"/>
      <c r="I517" s="134"/>
      <c r="J517" s="131"/>
      <c r="K517" s="135"/>
      <c r="L517" s="135"/>
      <c r="M517" s="135"/>
      <c r="N517" s="135"/>
      <c r="O517" s="134"/>
    </row>
    <row r="518" customFormat="false" ht="18" hidden="false" customHeight="true" outlineLevel="0" collapsed="false">
      <c r="B518" s="129"/>
      <c r="C518" s="130"/>
      <c r="D518" s="131"/>
      <c r="E518" s="132"/>
      <c r="F518" s="131"/>
      <c r="G518" s="133"/>
      <c r="H518" s="131"/>
      <c r="I518" s="134"/>
      <c r="J518" s="131"/>
      <c r="K518" s="135"/>
      <c r="L518" s="135"/>
      <c r="M518" s="135"/>
      <c r="N518" s="135"/>
      <c r="O518" s="134"/>
    </row>
    <row r="519" customFormat="false" ht="18" hidden="false" customHeight="true" outlineLevel="0" collapsed="false">
      <c r="B519" s="129"/>
      <c r="C519" s="130"/>
      <c r="D519" s="131"/>
      <c r="E519" s="132"/>
      <c r="F519" s="131"/>
      <c r="G519" s="133"/>
      <c r="H519" s="131"/>
      <c r="I519" s="134"/>
      <c r="J519" s="131"/>
      <c r="K519" s="135"/>
      <c r="L519" s="135"/>
      <c r="M519" s="135"/>
      <c r="N519" s="135"/>
      <c r="O519" s="134"/>
    </row>
    <row r="520" customFormat="false" ht="18" hidden="false" customHeight="true" outlineLevel="0" collapsed="false">
      <c r="B520" s="129"/>
      <c r="C520" s="130"/>
      <c r="D520" s="131"/>
      <c r="E520" s="132"/>
      <c r="F520" s="131"/>
      <c r="G520" s="133"/>
      <c r="H520" s="131"/>
      <c r="I520" s="134"/>
      <c r="J520" s="131"/>
      <c r="K520" s="135"/>
      <c r="L520" s="135"/>
      <c r="M520" s="135"/>
      <c r="N520" s="135"/>
      <c r="O520" s="134"/>
    </row>
    <row r="521" customFormat="false" ht="18" hidden="false" customHeight="true" outlineLevel="0" collapsed="false">
      <c r="B521" s="129"/>
      <c r="C521" s="130"/>
      <c r="D521" s="131"/>
      <c r="E521" s="132"/>
      <c r="F521" s="131"/>
      <c r="G521" s="133"/>
      <c r="H521" s="131"/>
      <c r="I521" s="134"/>
      <c r="J521" s="131"/>
      <c r="K521" s="135"/>
      <c r="L521" s="135"/>
      <c r="M521" s="135"/>
      <c r="N521" s="135"/>
      <c r="O521" s="134"/>
    </row>
    <row r="522" customFormat="false" ht="18" hidden="false" customHeight="true" outlineLevel="0" collapsed="false">
      <c r="B522" s="129"/>
      <c r="C522" s="130"/>
      <c r="D522" s="131"/>
      <c r="E522" s="132"/>
      <c r="F522" s="131"/>
      <c r="G522" s="133"/>
      <c r="H522" s="131"/>
      <c r="I522" s="134"/>
      <c r="J522" s="131"/>
      <c r="K522" s="135"/>
      <c r="L522" s="135"/>
      <c r="M522" s="135"/>
      <c r="N522" s="135"/>
      <c r="O522" s="134"/>
    </row>
    <row r="523" customFormat="false" ht="18" hidden="false" customHeight="true" outlineLevel="0" collapsed="false">
      <c r="B523" s="129"/>
      <c r="C523" s="130"/>
      <c r="D523" s="131"/>
      <c r="E523" s="132"/>
      <c r="F523" s="131"/>
      <c r="G523" s="133"/>
      <c r="H523" s="131"/>
      <c r="I523" s="134"/>
      <c r="J523" s="131"/>
      <c r="K523" s="135"/>
      <c r="L523" s="135"/>
      <c r="M523" s="135"/>
      <c r="N523" s="135"/>
      <c r="O523" s="134"/>
    </row>
    <row r="524" customFormat="false" ht="18" hidden="false" customHeight="true" outlineLevel="0" collapsed="false">
      <c r="B524" s="129"/>
      <c r="C524" s="130"/>
      <c r="D524" s="131"/>
      <c r="E524" s="132"/>
      <c r="F524" s="131"/>
      <c r="G524" s="133"/>
      <c r="H524" s="131"/>
      <c r="I524" s="134"/>
      <c r="J524" s="131"/>
      <c r="K524" s="135"/>
      <c r="L524" s="135"/>
      <c r="M524" s="135"/>
      <c r="N524" s="135"/>
      <c r="O524" s="134"/>
    </row>
    <row r="525" customFormat="false" ht="18" hidden="false" customHeight="true" outlineLevel="0" collapsed="false">
      <c r="B525" s="129"/>
      <c r="C525" s="130"/>
      <c r="D525" s="131"/>
      <c r="E525" s="132"/>
      <c r="F525" s="131"/>
      <c r="G525" s="133"/>
      <c r="H525" s="131"/>
      <c r="I525" s="134"/>
      <c r="J525" s="131"/>
      <c r="K525" s="135"/>
      <c r="L525" s="135"/>
      <c r="M525" s="135"/>
      <c r="N525" s="135"/>
      <c r="O525" s="134"/>
    </row>
    <row r="526" customFormat="false" ht="18" hidden="false" customHeight="true" outlineLevel="0" collapsed="false">
      <c r="B526" s="129"/>
      <c r="C526" s="130"/>
      <c r="D526" s="131"/>
      <c r="E526" s="132"/>
      <c r="F526" s="131"/>
      <c r="G526" s="133"/>
      <c r="H526" s="131"/>
      <c r="I526" s="134"/>
      <c r="J526" s="131"/>
      <c r="K526" s="135"/>
      <c r="L526" s="135"/>
      <c r="M526" s="135"/>
      <c r="N526" s="135"/>
      <c r="O526" s="134"/>
    </row>
    <row r="527" customFormat="false" ht="18" hidden="false" customHeight="true" outlineLevel="0" collapsed="false">
      <c r="B527" s="129"/>
      <c r="C527" s="130"/>
      <c r="D527" s="131"/>
      <c r="E527" s="132"/>
      <c r="F527" s="131"/>
      <c r="G527" s="133"/>
      <c r="H527" s="131"/>
      <c r="I527" s="134"/>
      <c r="J527" s="131"/>
      <c r="K527" s="135"/>
      <c r="L527" s="135"/>
      <c r="M527" s="135"/>
      <c r="N527" s="135"/>
      <c r="O527" s="134"/>
    </row>
    <row r="528" customFormat="false" ht="18" hidden="false" customHeight="true" outlineLevel="0" collapsed="false">
      <c r="B528" s="129"/>
      <c r="C528" s="130"/>
      <c r="D528" s="131"/>
      <c r="E528" s="132"/>
      <c r="F528" s="131"/>
      <c r="G528" s="133"/>
      <c r="H528" s="131"/>
      <c r="I528" s="134"/>
      <c r="J528" s="131"/>
      <c r="K528" s="135"/>
      <c r="L528" s="135"/>
      <c r="M528" s="135"/>
      <c r="N528" s="135"/>
      <c r="O528" s="134"/>
    </row>
    <row r="529" customFormat="false" ht="18" hidden="false" customHeight="true" outlineLevel="0" collapsed="false">
      <c r="B529" s="129"/>
      <c r="C529" s="130"/>
      <c r="D529" s="131"/>
      <c r="E529" s="132"/>
      <c r="F529" s="131"/>
      <c r="G529" s="133"/>
      <c r="H529" s="131"/>
      <c r="I529" s="134"/>
      <c r="J529" s="131"/>
      <c r="K529" s="135"/>
      <c r="L529" s="135"/>
      <c r="M529" s="135"/>
      <c r="N529" s="135"/>
      <c r="O529" s="134"/>
    </row>
    <row r="530" customFormat="false" ht="18" hidden="false" customHeight="true" outlineLevel="0" collapsed="false">
      <c r="B530" s="129"/>
      <c r="C530" s="130"/>
      <c r="D530" s="131"/>
      <c r="E530" s="132"/>
      <c r="F530" s="131"/>
      <c r="G530" s="133"/>
      <c r="H530" s="131"/>
      <c r="I530" s="134"/>
      <c r="J530" s="131"/>
      <c r="K530" s="135"/>
      <c r="L530" s="135"/>
      <c r="M530" s="135"/>
      <c r="N530" s="135"/>
      <c r="O530" s="134"/>
    </row>
    <row r="531" customFormat="false" ht="18" hidden="false" customHeight="true" outlineLevel="0" collapsed="false">
      <c r="B531" s="129"/>
      <c r="C531" s="130"/>
      <c r="D531" s="131"/>
      <c r="E531" s="132"/>
      <c r="F531" s="131"/>
      <c r="G531" s="133"/>
      <c r="H531" s="131"/>
      <c r="I531" s="134"/>
      <c r="J531" s="131"/>
      <c r="K531" s="135"/>
      <c r="L531" s="135"/>
      <c r="M531" s="135"/>
      <c r="N531" s="135"/>
      <c r="O531" s="134"/>
    </row>
    <row r="532" customFormat="false" ht="18" hidden="false" customHeight="true" outlineLevel="0" collapsed="false">
      <c r="B532" s="129"/>
      <c r="C532" s="130"/>
      <c r="D532" s="131"/>
      <c r="E532" s="132"/>
      <c r="F532" s="131"/>
      <c r="G532" s="133"/>
      <c r="H532" s="131"/>
      <c r="I532" s="134"/>
      <c r="J532" s="131"/>
      <c r="K532" s="135"/>
      <c r="L532" s="135"/>
      <c r="M532" s="135"/>
      <c r="N532" s="135"/>
      <c r="O532" s="134"/>
    </row>
    <row r="533" customFormat="false" ht="18" hidden="false" customHeight="true" outlineLevel="0" collapsed="false">
      <c r="B533" s="129"/>
      <c r="C533" s="130"/>
      <c r="D533" s="131"/>
      <c r="E533" s="132"/>
      <c r="F533" s="131"/>
      <c r="G533" s="133"/>
      <c r="H533" s="131"/>
      <c r="I533" s="134"/>
      <c r="J533" s="131"/>
      <c r="K533" s="135"/>
      <c r="L533" s="135"/>
      <c r="M533" s="135"/>
      <c r="N533" s="135"/>
      <c r="O533" s="134"/>
    </row>
    <row r="534" customFormat="false" ht="18" hidden="false" customHeight="true" outlineLevel="0" collapsed="false">
      <c r="B534" s="129"/>
      <c r="C534" s="130"/>
      <c r="D534" s="131"/>
      <c r="E534" s="132"/>
      <c r="F534" s="131"/>
      <c r="G534" s="133"/>
      <c r="H534" s="131"/>
      <c r="I534" s="134"/>
      <c r="J534" s="131"/>
      <c r="K534" s="135"/>
      <c r="L534" s="135"/>
      <c r="M534" s="135"/>
      <c r="N534" s="135"/>
      <c r="O534" s="134"/>
    </row>
    <row r="535" customFormat="false" ht="18" hidden="false" customHeight="true" outlineLevel="0" collapsed="false">
      <c r="B535" s="129"/>
      <c r="C535" s="130"/>
      <c r="D535" s="131"/>
      <c r="E535" s="132"/>
      <c r="F535" s="131"/>
      <c r="G535" s="133"/>
      <c r="H535" s="131"/>
      <c r="I535" s="134"/>
      <c r="J535" s="131"/>
      <c r="K535" s="135"/>
      <c r="L535" s="135"/>
      <c r="M535" s="135"/>
      <c r="N535" s="135"/>
      <c r="O535" s="134"/>
    </row>
    <row r="536" customFormat="false" ht="18" hidden="false" customHeight="true" outlineLevel="0" collapsed="false">
      <c r="B536" s="129"/>
      <c r="C536" s="130"/>
      <c r="D536" s="131"/>
      <c r="E536" s="132"/>
      <c r="F536" s="131"/>
      <c r="G536" s="133"/>
      <c r="H536" s="131"/>
      <c r="I536" s="134"/>
      <c r="J536" s="131"/>
      <c r="K536" s="135"/>
      <c r="L536" s="135"/>
      <c r="M536" s="135"/>
      <c r="N536" s="135"/>
      <c r="O536" s="134"/>
    </row>
    <row r="537" customFormat="false" ht="18" hidden="false" customHeight="true" outlineLevel="0" collapsed="false">
      <c r="B537" s="129"/>
      <c r="C537" s="130"/>
      <c r="D537" s="131"/>
      <c r="E537" s="132"/>
      <c r="F537" s="131"/>
      <c r="G537" s="133"/>
      <c r="H537" s="131"/>
      <c r="I537" s="134"/>
      <c r="J537" s="131"/>
      <c r="K537" s="135"/>
      <c r="L537" s="135"/>
      <c r="M537" s="135"/>
      <c r="N537" s="135"/>
      <c r="O537" s="134"/>
    </row>
    <row r="538" customFormat="false" ht="18" hidden="false" customHeight="true" outlineLevel="0" collapsed="false">
      <c r="B538" s="129"/>
      <c r="C538" s="130"/>
      <c r="D538" s="131"/>
      <c r="E538" s="132"/>
      <c r="F538" s="131"/>
      <c r="G538" s="133"/>
      <c r="H538" s="131"/>
      <c r="I538" s="134"/>
      <c r="J538" s="131"/>
      <c r="K538" s="135"/>
      <c r="L538" s="135"/>
      <c r="M538" s="135"/>
      <c r="N538" s="135"/>
      <c r="O538" s="134"/>
    </row>
    <row r="539" customFormat="false" ht="18" hidden="false" customHeight="true" outlineLevel="0" collapsed="false">
      <c r="B539" s="129"/>
      <c r="C539" s="130"/>
      <c r="D539" s="131"/>
      <c r="E539" s="132"/>
      <c r="F539" s="131"/>
      <c r="G539" s="133"/>
      <c r="H539" s="131"/>
      <c r="I539" s="134"/>
      <c r="J539" s="131"/>
      <c r="K539" s="135"/>
      <c r="L539" s="135"/>
      <c r="M539" s="135"/>
      <c r="N539" s="135"/>
      <c r="O539" s="134"/>
    </row>
    <row r="540" customFormat="false" ht="18" hidden="false" customHeight="true" outlineLevel="0" collapsed="false">
      <c r="B540" s="129"/>
      <c r="C540" s="130"/>
      <c r="D540" s="131"/>
      <c r="E540" s="132"/>
      <c r="F540" s="131"/>
      <c r="G540" s="133"/>
      <c r="H540" s="131"/>
      <c r="I540" s="134"/>
      <c r="J540" s="131"/>
      <c r="K540" s="135"/>
      <c r="L540" s="135"/>
      <c r="M540" s="135"/>
      <c r="N540" s="135"/>
      <c r="O540" s="134"/>
    </row>
    <row r="541" customFormat="false" ht="18" hidden="false" customHeight="true" outlineLevel="0" collapsed="false">
      <c r="B541" s="129"/>
      <c r="C541" s="130"/>
      <c r="D541" s="131"/>
      <c r="E541" s="132"/>
      <c r="F541" s="131"/>
      <c r="G541" s="133"/>
      <c r="H541" s="131"/>
      <c r="I541" s="134"/>
      <c r="J541" s="131"/>
      <c r="K541" s="135"/>
      <c r="L541" s="135"/>
      <c r="M541" s="135"/>
      <c r="N541" s="135"/>
      <c r="O541" s="134"/>
    </row>
    <row r="542" customFormat="false" ht="18" hidden="false" customHeight="true" outlineLevel="0" collapsed="false">
      <c r="B542" s="129"/>
      <c r="C542" s="130"/>
      <c r="D542" s="131"/>
      <c r="E542" s="132"/>
      <c r="F542" s="131"/>
      <c r="G542" s="133"/>
      <c r="H542" s="131"/>
      <c r="I542" s="134"/>
      <c r="J542" s="131"/>
      <c r="K542" s="135"/>
      <c r="L542" s="135"/>
      <c r="M542" s="135"/>
      <c r="N542" s="135"/>
      <c r="O542" s="134"/>
    </row>
    <row r="543" customFormat="false" ht="18" hidden="false" customHeight="true" outlineLevel="0" collapsed="false">
      <c r="B543" s="129"/>
      <c r="C543" s="130"/>
      <c r="D543" s="131"/>
      <c r="E543" s="132"/>
      <c r="F543" s="131"/>
      <c r="G543" s="133"/>
      <c r="H543" s="131"/>
      <c r="I543" s="134"/>
      <c r="J543" s="131"/>
      <c r="K543" s="135"/>
      <c r="L543" s="135"/>
      <c r="M543" s="135"/>
      <c r="N543" s="135"/>
      <c r="O543" s="134"/>
    </row>
    <row r="544" customFormat="false" ht="18" hidden="false" customHeight="true" outlineLevel="0" collapsed="false">
      <c r="B544" s="129"/>
      <c r="C544" s="130"/>
      <c r="D544" s="131"/>
      <c r="E544" s="132"/>
      <c r="F544" s="131"/>
      <c r="G544" s="133"/>
      <c r="H544" s="131"/>
      <c r="I544" s="134"/>
      <c r="J544" s="131"/>
      <c r="K544" s="135"/>
      <c r="L544" s="135"/>
      <c r="M544" s="135"/>
      <c r="N544" s="135"/>
      <c r="O544" s="134"/>
    </row>
    <row r="545" customFormat="false" ht="18" hidden="false" customHeight="true" outlineLevel="0" collapsed="false">
      <c r="B545" s="129"/>
      <c r="C545" s="130"/>
      <c r="D545" s="131"/>
      <c r="E545" s="132"/>
      <c r="F545" s="131"/>
      <c r="G545" s="133"/>
      <c r="H545" s="131"/>
      <c r="I545" s="134"/>
      <c r="J545" s="131"/>
      <c r="K545" s="135"/>
      <c r="L545" s="135"/>
      <c r="M545" s="135"/>
      <c r="N545" s="135"/>
      <c r="O545" s="134"/>
    </row>
    <row r="546" customFormat="false" ht="18" hidden="false" customHeight="true" outlineLevel="0" collapsed="false">
      <c r="B546" s="129"/>
      <c r="C546" s="130"/>
      <c r="D546" s="131"/>
      <c r="E546" s="132"/>
      <c r="F546" s="131"/>
      <c r="G546" s="133"/>
      <c r="H546" s="131"/>
      <c r="I546" s="134"/>
      <c r="J546" s="131"/>
      <c r="K546" s="135"/>
      <c r="L546" s="135"/>
      <c r="M546" s="135"/>
      <c r="N546" s="135"/>
      <c r="O546" s="134"/>
    </row>
    <row r="547" customFormat="false" ht="18" hidden="false" customHeight="true" outlineLevel="0" collapsed="false">
      <c r="B547" s="129"/>
      <c r="C547" s="130"/>
      <c r="D547" s="131"/>
      <c r="E547" s="132"/>
      <c r="F547" s="131"/>
      <c r="G547" s="133"/>
      <c r="H547" s="131"/>
      <c r="I547" s="134"/>
      <c r="J547" s="131"/>
      <c r="K547" s="135"/>
      <c r="L547" s="135"/>
      <c r="M547" s="135"/>
      <c r="N547" s="135"/>
      <c r="O547" s="134"/>
    </row>
    <row r="548" customFormat="false" ht="18" hidden="false" customHeight="true" outlineLevel="0" collapsed="false">
      <c r="B548" s="129"/>
      <c r="C548" s="130"/>
      <c r="D548" s="131"/>
      <c r="E548" s="132"/>
      <c r="F548" s="131"/>
      <c r="G548" s="133"/>
      <c r="H548" s="131"/>
      <c r="I548" s="134"/>
      <c r="J548" s="131"/>
      <c r="K548" s="135"/>
      <c r="L548" s="135"/>
      <c r="M548" s="135"/>
      <c r="N548" s="135"/>
      <c r="O548" s="134"/>
    </row>
    <row r="549" customFormat="false" ht="18" hidden="false" customHeight="true" outlineLevel="0" collapsed="false">
      <c r="B549" s="129"/>
      <c r="C549" s="130"/>
      <c r="D549" s="131"/>
      <c r="E549" s="132"/>
      <c r="F549" s="131"/>
      <c r="G549" s="133"/>
      <c r="H549" s="131"/>
      <c r="I549" s="134"/>
      <c r="J549" s="131"/>
      <c r="K549" s="135"/>
      <c r="L549" s="135"/>
      <c r="M549" s="135"/>
      <c r="N549" s="135"/>
      <c r="O549" s="134"/>
    </row>
    <row r="550" customFormat="false" ht="18" hidden="false" customHeight="true" outlineLevel="0" collapsed="false">
      <c r="B550" s="129"/>
      <c r="C550" s="130"/>
      <c r="D550" s="131"/>
      <c r="E550" s="132"/>
      <c r="F550" s="131"/>
      <c r="G550" s="133"/>
      <c r="H550" s="131"/>
      <c r="I550" s="134"/>
      <c r="J550" s="131"/>
      <c r="K550" s="135"/>
      <c r="L550" s="135"/>
      <c r="M550" s="135"/>
      <c r="N550" s="135"/>
      <c r="O550" s="134"/>
    </row>
    <row r="551" customFormat="false" ht="18" hidden="false" customHeight="true" outlineLevel="0" collapsed="false">
      <c r="B551" s="129"/>
      <c r="C551" s="130"/>
      <c r="D551" s="131"/>
      <c r="E551" s="132"/>
      <c r="F551" s="131"/>
      <c r="G551" s="133"/>
      <c r="H551" s="131"/>
      <c r="I551" s="134"/>
      <c r="J551" s="131"/>
      <c r="K551" s="135"/>
      <c r="L551" s="135"/>
      <c r="M551" s="135"/>
      <c r="N551" s="135"/>
      <c r="O551" s="134"/>
    </row>
    <row r="552" customFormat="false" ht="18" hidden="false" customHeight="true" outlineLevel="0" collapsed="false">
      <c r="B552" s="129"/>
      <c r="C552" s="130"/>
      <c r="D552" s="131"/>
      <c r="E552" s="132"/>
      <c r="F552" s="131"/>
      <c r="G552" s="133"/>
      <c r="H552" s="131"/>
      <c r="I552" s="134"/>
      <c r="J552" s="131"/>
      <c r="K552" s="135"/>
      <c r="L552" s="135"/>
      <c r="M552" s="135"/>
      <c r="N552" s="135"/>
      <c r="O552" s="134"/>
    </row>
    <row r="553" customFormat="false" ht="18" hidden="false" customHeight="true" outlineLevel="0" collapsed="false">
      <c r="B553" s="129"/>
      <c r="C553" s="130"/>
      <c r="D553" s="131"/>
      <c r="E553" s="132"/>
      <c r="F553" s="131"/>
      <c r="G553" s="133"/>
      <c r="H553" s="131"/>
      <c r="I553" s="134"/>
      <c r="J553" s="131"/>
      <c r="K553" s="135"/>
      <c r="L553" s="135"/>
      <c r="M553" s="135"/>
      <c r="N553" s="135"/>
      <c r="O553" s="134"/>
    </row>
    <row r="554" customFormat="false" ht="18" hidden="false" customHeight="true" outlineLevel="0" collapsed="false">
      <c r="B554" s="129"/>
      <c r="C554" s="130"/>
      <c r="D554" s="131"/>
      <c r="E554" s="132"/>
      <c r="F554" s="131"/>
      <c r="G554" s="133"/>
      <c r="H554" s="131"/>
      <c r="I554" s="134"/>
      <c r="J554" s="131"/>
      <c r="K554" s="135"/>
      <c r="L554" s="135"/>
      <c r="M554" s="135"/>
      <c r="N554" s="135"/>
      <c r="O554" s="134"/>
    </row>
    <row r="555" customFormat="false" ht="18" hidden="false" customHeight="true" outlineLevel="0" collapsed="false">
      <c r="B555" s="129"/>
      <c r="C555" s="130"/>
      <c r="D555" s="131"/>
      <c r="E555" s="132"/>
      <c r="F555" s="131"/>
      <c r="G555" s="133"/>
      <c r="H555" s="131"/>
      <c r="I555" s="134"/>
      <c r="J555" s="131"/>
      <c r="K555" s="135"/>
      <c r="L555" s="135"/>
      <c r="M555" s="135"/>
      <c r="N555" s="135"/>
      <c r="O555" s="134"/>
    </row>
    <row r="556" customFormat="false" ht="18" hidden="false" customHeight="true" outlineLevel="0" collapsed="false">
      <c r="B556" s="129"/>
      <c r="C556" s="130"/>
      <c r="D556" s="131"/>
      <c r="E556" s="132"/>
      <c r="F556" s="131"/>
      <c r="G556" s="133"/>
      <c r="H556" s="131"/>
      <c r="I556" s="134"/>
      <c r="J556" s="131"/>
      <c r="K556" s="135"/>
      <c r="L556" s="135"/>
      <c r="M556" s="135"/>
      <c r="N556" s="135"/>
      <c r="O556" s="134"/>
    </row>
    <row r="557" customFormat="false" ht="18" hidden="false" customHeight="true" outlineLevel="0" collapsed="false">
      <c r="B557" s="129"/>
      <c r="C557" s="130"/>
      <c r="D557" s="131"/>
      <c r="E557" s="132"/>
      <c r="F557" s="131"/>
      <c r="G557" s="133"/>
      <c r="H557" s="131"/>
      <c r="I557" s="134"/>
      <c r="J557" s="131"/>
      <c r="K557" s="135"/>
      <c r="L557" s="135"/>
      <c r="M557" s="135"/>
      <c r="N557" s="135"/>
      <c r="O557" s="134"/>
    </row>
    <row r="558" customFormat="false" ht="18" hidden="false" customHeight="true" outlineLevel="0" collapsed="false">
      <c r="B558" s="129"/>
      <c r="C558" s="130"/>
      <c r="D558" s="131"/>
      <c r="E558" s="132"/>
      <c r="F558" s="131"/>
      <c r="G558" s="133"/>
      <c r="H558" s="131"/>
      <c r="I558" s="134"/>
      <c r="J558" s="131"/>
      <c r="K558" s="135"/>
      <c r="L558" s="135"/>
      <c r="M558" s="135"/>
      <c r="N558" s="135"/>
      <c r="O558" s="134"/>
    </row>
    <row r="559" customFormat="false" ht="18" hidden="false" customHeight="true" outlineLevel="0" collapsed="false">
      <c r="B559" s="129"/>
      <c r="C559" s="130"/>
      <c r="D559" s="131"/>
      <c r="E559" s="132"/>
      <c r="F559" s="131"/>
      <c r="G559" s="133"/>
      <c r="H559" s="131"/>
      <c r="I559" s="134"/>
      <c r="J559" s="131"/>
      <c r="K559" s="135"/>
      <c r="L559" s="135"/>
      <c r="M559" s="135"/>
      <c r="N559" s="135"/>
      <c r="O559" s="134"/>
    </row>
    <row r="560" customFormat="false" ht="18" hidden="false" customHeight="true" outlineLevel="0" collapsed="false">
      <c r="B560" s="129"/>
      <c r="C560" s="130"/>
      <c r="D560" s="131"/>
      <c r="E560" s="132"/>
      <c r="F560" s="131"/>
      <c r="G560" s="133"/>
      <c r="H560" s="131"/>
      <c r="I560" s="134"/>
      <c r="J560" s="131"/>
      <c r="K560" s="135"/>
      <c r="L560" s="135"/>
      <c r="M560" s="135"/>
      <c r="N560" s="135"/>
      <c r="O560" s="134"/>
    </row>
    <row r="561" customFormat="false" ht="18" hidden="false" customHeight="true" outlineLevel="0" collapsed="false">
      <c r="B561" s="129"/>
      <c r="C561" s="130"/>
      <c r="D561" s="131"/>
      <c r="E561" s="132"/>
      <c r="F561" s="131"/>
      <c r="G561" s="133"/>
      <c r="H561" s="131"/>
      <c r="I561" s="134"/>
      <c r="J561" s="131"/>
      <c r="K561" s="135"/>
      <c r="L561" s="135"/>
      <c r="M561" s="135"/>
      <c r="N561" s="135"/>
      <c r="O561" s="134"/>
    </row>
    <row r="562" customFormat="false" ht="18" hidden="false" customHeight="true" outlineLevel="0" collapsed="false">
      <c r="B562" s="129"/>
      <c r="C562" s="130"/>
      <c r="D562" s="131"/>
      <c r="E562" s="132"/>
      <c r="F562" s="131"/>
      <c r="G562" s="133"/>
      <c r="H562" s="131"/>
      <c r="I562" s="134"/>
      <c r="J562" s="131"/>
      <c r="K562" s="135"/>
      <c r="L562" s="135"/>
      <c r="M562" s="135"/>
      <c r="N562" s="135"/>
      <c r="O562" s="134"/>
    </row>
    <row r="563" customFormat="false" ht="18" hidden="false" customHeight="true" outlineLevel="0" collapsed="false">
      <c r="B563" s="129"/>
      <c r="C563" s="130"/>
      <c r="D563" s="131"/>
      <c r="E563" s="132"/>
      <c r="F563" s="131"/>
      <c r="G563" s="133"/>
      <c r="H563" s="131"/>
      <c r="I563" s="134"/>
      <c r="J563" s="131"/>
      <c r="K563" s="135"/>
      <c r="L563" s="135"/>
      <c r="M563" s="135"/>
      <c r="N563" s="135"/>
      <c r="O563" s="134"/>
    </row>
    <row r="564" customFormat="false" ht="18" hidden="false" customHeight="true" outlineLevel="0" collapsed="false">
      <c r="B564" s="129"/>
      <c r="C564" s="130"/>
      <c r="D564" s="131"/>
      <c r="E564" s="132"/>
      <c r="F564" s="131"/>
      <c r="G564" s="133"/>
      <c r="H564" s="131"/>
      <c r="I564" s="134"/>
      <c r="J564" s="131"/>
      <c r="K564" s="135"/>
      <c r="L564" s="135"/>
      <c r="M564" s="135"/>
      <c r="N564" s="135"/>
      <c r="O564" s="134"/>
    </row>
    <row r="565" customFormat="false" ht="18" hidden="false" customHeight="true" outlineLevel="0" collapsed="false">
      <c r="B565" s="129"/>
      <c r="C565" s="130"/>
      <c r="D565" s="131"/>
      <c r="E565" s="132"/>
      <c r="F565" s="131"/>
      <c r="G565" s="133"/>
      <c r="H565" s="131"/>
      <c r="I565" s="134"/>
      <c r="J565" s="131"/>
      <c r="K565" s="135"/>
      <c r="L565" s="135"/>
      <c r="M565" s="135"/>
      <c r="N565" s="135"/>
      <c r="O565" s="134"/>
    </row>
    <row r="566" customFormat="false" ht="18" hidden="false" customHeight="true" outlineLevel="0" collapsed="false">
      <c r="B566" s="129"/>
      <c r="C566" s="130"/>
      <c r="D566" s="131"/>
      <c r="E566" s="132"/>
      <c r="F566" s="131"/>
      <c r="G566" s="133"/>
      <c r="H566" s="131"/>
      <c r="I566" s="134"/>
      <c r="J566" s="131"/>
      <c r="K566" s="135"/>
      <c r="L566" s="135"/>
      <c r="M566" s="135"/>
      <c r="N566" s="135"/>
      <c r="O566" s="134"/>
    </row>
    <row r="567" customFormat="false" ht="18" hidden="false" customHeight="true" outlineLevel="0" collapsed="false">
      <c r="B567" s="129"/>
      <c r="C567" s="130"/>
      <c r="D567" s="131"/>
      <c r="E567" s="132"/>
      <c r="F567" s="131"/>
      <c r="G567" s="133"/>
      <c r="H567" s="131"/>
      <c r="I567" s="134"/>
      <c r="J567" s="131"/>
      <c r="K567" s="135"/>
      <c r="L567" s="135"/>
      <c r="M567" s="135"/>
      <c r="N567" s="135"/>
      <c r="O567" s="134"/>
    </row>
    <row r="568" customFormat="false" ht="18" hidden="false" customHeight="true" outlineLevel="0" collapsed="false">
      <c r="B568" s="129"/>
      <c r="C568" s="130"/>
      <c r="D568" s="131"/>
      <c r="E568" s="132"/>
      <c r="F568" s="131"/>
      <c r="G568" s="133"/>
      <c r="H568" s="131"/>
      <c r="I568" s="134"/>
      <c r="J568" s="131"/>
      <c r="K568" s="135"/>
      <c r="L568" s="135"/>
      <c r="M568" s="135"/>
      <c r="N568" s="135"/>
      <c r="O568" s="134"/>
    </row>
    <row r="569" customFormat="false" ht="18" hidden="false" customHeight="true" outlineLevel="0" collapsed="false">
      <c r="B569" s="129"/>
      <c r="C569" s="130"/>
      <c r="D569" s="131"/>
      <c r="E569" s="132"/>
      <c r="F569" s="131"/>
      <c r="G569" s="133"/>
      <c r="H569" s="131"/>
      <c r="I569" s="134"/>
      <c r="J569" s="131"/>
      <c r="K569" s="135"/>
      <c r="L569" s="135"/>
      <c r="M569" s="135"/>
      <c r="N569" s="135"/>
      <c r="O569" s="134"/>
    </row>
    <row r="570" customFormat="false" ht="18" hidden="false" customHeight="true" outlineLevel="0" collapsed="false">
      <c r="B570" s="129"/>
      <c r="C570" s="130"/>
      <c r="D570" s="131"/>
      <c r="E570" s="132"/>
      <c r="F570" s="131"/>
      <c r="G570" s="133"/>
      <c r="H570" s="131"/>
      <c r="I570" s="134"/>
      <c r="J570" s="131"/>
      <c r="K570" s="135"/>
      <c r="L570" s="135"/>
      <c r="M570" s="135"/>
      <c r="N570" s="135"/>
      <c r="O570" s="134"/>
    </row>
    <row r="571" customFormat="false" ht="18" hidden="false" customHeight="true" outlineLevel="0" collapsed="false">
      <c r="B571" s="129"/>
      <c r="C571" s="130"/>
      <c r="D571" s="131"/>
      <c r="E571" s="132"/>
      <c r="F571" s="131"/>
      <c r="G571" s="133"/>
      <c r="H571" s="131"/>
      <c r="I571" s="134"/>
      <c r="J571" s="131"/>
      <c r="K571" s="135"/>
      <c r="L571" s="135"/>
      <c r="M571" s="135"/>
      <c r="N571" s="135"/>
      <c r="O571" s="134"/>
    </row>
    <row r="572" customFormat="false" ht="18" hidden="false" customHeight="true" outlineLevel="0" collapsed="false">
      <c r="B572" s="129"/>
      <c r="C572" s="130"/>
      <c r="D572" s="131"/>
      <c r="E572" s="132"/>
      <c r="F572" s="131"/>
      <c r="G572" s="133"/>
      <c r="H572" s="131"/>
      <c r="I572" s="134"/>
      <c r="J572" s="131"/>
      <c r="K572" s="135"/>
      <c r="L572" s="135"/>
      <c r="M572" s="135"/>
      <c r="N572" s="135"/>
      <c r="O572" s="134"/>
    </row>
    <row r="573" customFormat="false" ht="18" hidden="false" customHeight="true" outlineLevel="0" collapsed="false">
      <c r="B573" s="129"/>
      <c r="C573" s="130"/>
      <c r="D573" s="131"/>
      <c r="E573" s="132"/>
      <c r="F573" s="131"/>
      <c r="G573" s="133"/>
      <c r="H573" s="131"/>
      <c r="I573" s="134"/>
      <c r="J573" s="131"/>
      <c r="K573" s="135"/>
      <c r="L573" s="135"/>
      <c r="M573" s="135"/>
      <c r="N573" s="135"/>
      <c r="O573" s="134"/>
    </row>
    <row r="574" customFormat="false" ht="18" hidden="false" customHeight="true" outlineLevel="0" collapsed="false">
      <c r="B574" s="129"/>
      <c r="C574" s="130"/>
      <c r="D574" s="131"/>
      <c r="E574" s="132"/>
      <c r="F574" s="131"/>
      <c r="G574" s="133"/>
      <c r="H574" s="131"/>
      <c r="I574" s="134"/>
      <c r="J574" s="131"/>
      <c r="K574" s="135"/>
      <c r="L574" s="135"/>
      <c r="M574" s="135"/>
      <c r="N574" s="135"/>
      <c r="O574" s="134"/>
    </row>
    <row r="575" customFormat="false" ht="18" hidden="false" customHeight="true" outlineLevel="0" collapsed="false">
      <c r="B575" s="129"/>
      <c r="C575" s="130"/>
      <c r="D575" s="131"/>
      <c r="E575" s="132"/>
      <c r="F575" s="131"/>
      <c r="G575" s="133"/>
      <c r="H575" s="131"/>
      <c r="I575" s="134"/>
      <c r="J575" s="131"/>
      <c r="K575" s="135"/>
      <c r="L575" s="135"/>
      <c r="M575" s="135"/>
      <c r="N575" s="135"/>
      <c r="O575" s="134"/>
    </row>
    <row r="576" customFormat="false" ht="18" hidden="false" customHeight="true" outlineLevel="0" collapsed="false">
      <c r="B576" s="129"/>
      <c r="C576" s="130"/>
      <c r="D576" s="131"/>
      <c r="E576" s="132"/>
      <c r="F576" s="131"/>
      <c r="G576" s="133"/>
      <c r="H576" s="131"/>
      <c r="I576" s="134"/>
      <c r="J576" s="131"/>
      <c r="K576" s="135"/>
      <c r="L576" s="135"/>
      <c r="M576" s="135"/>
      <c r="N576" s="135"/>
      <c r="O576" s="134"/>
    </row>
    <row r="577" customFormat="false" ht="18" hidden="false" customHeight="true" outlineLevel="0" collapsed="false">
      <c r="B577" s="129"/>
      <c r="C577" s="130"/>
      <c r="D577" s="131"/>
      <c r="E577" s="132"/>
      <c r="F577" s="131"/>
      <c r="G577" s="133"/>
      <c r="H577" s="131"/>
      <c r="I577" s="134"/>
      <c r="J577" s="131"/>
      <c r="K577" s="135"/>
      <c r="L577" s="135"/>
      <c r="M577" s="135"/>
      <c r="N577" s="135"/>
      <c r="O577" s="134"/>
    </row>
    <row r="578" customFormat="false" ht="18" hidden="false" customHeight="true" outlineLevel="0" collapsed="false">
      <c r="B578" s="129"/>
      <c r="C578" s="130"/>
      <c r="D578" s="131"/>
      <c r="E578" s="132"/>
      <c r="F578" s="131"/>
      <c r="G578" s="133"/>
      <c r="H578" s="131"/>
      <c r="I578" s="134"/>
      <c r="J578" s="131"/>
      <c r="K578" s="135"/>
      <c r="L578" s="135"/>
      <c r="M578" s="135"/>
      <c r="N578" s="135"/>
      <c r="O578" s="134"/>
    </row>
    <row r="579" customFormat="false" ht="18" hidden="false" customHeight="true" outlineLevel="0" collapsed="false">
      <c r="B579" s="129"/>
      <c r="C579" s="130"/>
      <c r="D579" s="131"/>
      <c r="E579" s="132"/>
      <c r="F579" s="131"/>
      <c r="G579" s="133"/>
      <c r="H579" s="131"/>
      <c r="I579" s="134"/>
      <c r="J579" s="131"/>
      <c r="K579" s="135"/>
      <c r="L579" s="135"/>
      <c r="M579" s="135"/>
      <c r="N579" s="135"/>
      <c r="O579" s="134"/>
    </row>
    <row r="580" customFormat="false" ht="18" hidden="false" customHeight="true" outlineLevel="0" collapsed="false">
      <c r="B580" s="129"/>
      <c r="C580" s="130"/>
      <c r="D580" s="131"/>
      <c r="E580" s="132"/>
      <c r="F580" s="131"/>
      <c r="G580" s="133"/>
      <c r="H580" s="131"/>
      <c r="I580" s="134"/>
      <c r="J580" s="131"/>
      <c r="K580" s="135"/>
      <c r="L580" s="135"/>
      <c r="M580" s="135"/>
      <c r="N580" s="135"/>
      <c r="O580" s="134"/>
    </row>
    <row r="581" customFormat="false" ht="18" hidden="false" customHeight="true" outlineLevel="0" collapsed="false">
      <c r="B581" s="129"/>
      <c r="C581" s="130"/>
      <c r="D581" s="131"/>
      <c r="E581" s="132"/>
      <c r="F581" s="131"/>
      <c r="G581" s="133"/>
      <c r="H581" s="131"/>
      <c r="I581" s="134"/>
      <c r="J581" s="131"/>
      <c r="K581" s="135"/>
      <c r="L581" s="135"/>
      <c r="M581" s="135"/>
      <c r="N581" s="135"/>
      <c r="O581" s="134"/>
    </row>
    <row r="582" customFormat="false" ht="18" hidden="false" customHeight="true" outlineLevel="0" collapsed="false">
      <c r="B582" s="129"/>
      <c r="C582" s="130"/>
      <c r="D582" s="131"/>
      <c r="E582" s="132"/>
      <c r="F582" s="131"/>
      <c r="G582" s="133"/>
      <c r="H582" s="131"/>
      <c r="I582" s="134"/>
      <c r="J582" s="131"/>
      <c r="K582" s="135"/>
      <c r="L582" s="135"/>
      <c r="M582" s="135"/>
      <c r="N582" s="135"/>
      <c r="O582" s="134"/>
    </row>
    <row r="583" customFormat="false" ht="18" hidden="false" customHeight="true" outlineLevel="0" collapsed="false">
      <c r="B583" s="129"/>
      <c r="C583" s="130"/>
      <c r="D583" s="131"/>
      <c r="E583" s="132"/>
      <c r="F583" s="131"/>
      <c r="G583" s="133"/>
      <c r="H583" s="131"/>
      <c r="I583" s="134"/>
      <c r="J583" s="131"/>
      <c r="K583" s="135"/>
      <c r="L583" s="135"/>
      <c r="M583" s="135"/>
      <c r="N583" s="135"/>
      <c r="O583" s="134"/>
    </row>
    <row r="584" customFormat="false" ht="18" hidden="false" customHeight="true" outlineLevel="0" collapsed="false">
      <c r="B584" s="129"/>
      <c r="C584" s="130"/>
      <c r="D584" s="131"/>
      <c r="E584" s="132"/>
      <c r="F584" s="131"/>
      <c r="G584" s="133"/>
      <c r="H584" s="131"/>
      <c r="I584" s="134"/>
      <c r="J584" s="131"/>
      <c r="K584" s="135"/>
      <c r="L584" s="135"/>
      <c r="M584" s="135"/>
      <c r="N584" s="135"/>
      <c r="O584" s="134"/>
    </row>
    <row r="585" customFormat="false" ht="18" hidden="false" customHeight="true" outlineLevel="0" collapsed="false">
      <c r="B585" s="129"/>
      <c r="C585" s="130"/>
      <c r="D585" s="131"/>
      <c r="E585" s="132"/>
      <c r="F585" s="131"/>
      <c r="G585" s="133"/>
      <c r="H585" s="131"/>
      <c r="I585" s="134"/>
      <c r="J585" s="131"/>
      <c r="K585" s="135"/>
      <c r="L585" s="135"/>
      <c r="M585" s="135"/>
      <c r="N585" s="135"/>
      <c r="O585" s="134"/>
    </row>
    <row r="586" customFormat="false" ht="18" hidden="false" customHeight="true" outlineLevel="0" collapsed="false">
      <c r="B586" s="129"/>
      <c r="C586" s="130"/>
      <c r="D586" s="131"/>
      <c r="E586" s="132"/>
      <c r="F586" s="131"/>
      <c r="G586" s="133"/>
      <c r="H586" s="131"/>
      <c r="I586" s="134"/>
      <c r="J586" s="131"/>
      <c r="K586" s="135"/>
      <c r="L586" s="135"/>
      <c r="M586" s="135"/>
      <c r="N586" s="135"/>
      <c r="O586" s="134"/>
    </row>
    <row r="587" customFormat="false" ht="18" hidden="false" customHeight="true" outlineLevel="0" collapsed="false">
      <c r="B587" s="129"/>
      <c r="C587" s="130"/>
      <c r="D587" s="131"/>
      <c r="E587" s="132"/>
      <c r="F587" s="131"/>
      <c r="G587" s="133"/>
      <c r="H587" s="131"/>
      <c r="I587" s="134"/>
      <c r="J587" s="131"/>
      <c r="K587" s="135"/>
      <c r="L587" s="135"/>
      <c r="M587" s="135"/>
      <c r="N587" s="135"/>
      <c r="O587" s="134"/>
    </row>
    <row r="588" customFormat="false" ht="18" hidden="false" customHeight="true" outlineLevel="0" collapsed="false">
      <c r="B588" s="129"/>
      <c r="C588" s="130"/>
      <c r="D588" s="131"/>
      <c r="E588" s="132"/>
      <c r="F588" s="131"/>
      <c r="G588" s="133"/>
      <c r="H588" s="131"/>
      <c r="I588" s="134"/>
      <c r="J588" s="131"/>
      <c r="K588" s="135"/>
      <c r="L588" s="135"/>
      <c r="M588" s="135"/>
      <c r="N588" s="135"/>
      <c r="O588" s="134"/>
    </row>
    <row r="589" customFormat="false" ht="18" hidden="false" customHeight="true" outlineLevel="0" collapsed="false">
      <c r="B589" s="129"/>
      <c r="C589" s="130"/>
      <c r="D589" s="131"/>
      <c r="E589" s="132"/>
      <c r="F589" s="131"/>
      <c r="G589" s="133"/>
      <c r="H589" s="131"/>
      <c r="I589" s="134"/>
      <c r="J589" s="131"/>
      <c r="K589" s="135"/>
      <c r="L589" s="135"/>
      <c r="M589" s="135"/>
      <c r="N589" s="135"/>
      <c r="O589" s="134"/>
    </row>
    <row r="590" customFormat="false" ht="18" hidden="false" customHeight="true" outlineLevel="0" collapsed="false">
      <c r="B590" s="129"/>
      <c r="C590" s="130"/>
      <c r="D590" s="131"/>
      <c r="E590" s="132"/>
      <c r="F590" s="131"/>
      <c r="G590" s="133"/>
      <c r="H590" s="131"/>
      <c r="I590" s="134"/>
      <c r="J590" s="131"/>
      <c r="K590" s="135"/>
      <c r="L590" s="135"/>
      <c r="M590" s="135"/>
      <c r="N590" s="135"/>
      <c r="O590" s="134"/>
    </row>
    <row r="591" customFormat="false" ht="18" hidden="false" customHeight="true" outlineLevel="0" collapsed="false">
      <c r="B591" s="129"/>
      <c r="C591" s="130"/>
      <c r="D591" s="131"/>
      <c r="E591" s="132"/>
      <c r="F591" s="131"/>
      <c r="G591" s="133"/>
      <c r="H591" s="131"/>
      <c r="I591" s="134"/>
      <c r="J591" s="131"/>
      <c r="K591" s="135"/>
      <c r="L591" s="135"/>
      <c r="M591" s="135"/>
      <c r="N591" s="135"/>
      <c r="O591" s="134"/>
    </row>
    <row r="592" customFormat="false" ht="18" hidden="false" customHeight="true" outlineLevel="0" collapsed="false">
      <c r="B592" s="129"/>
      <c r="C592" s="130"/>
      <c r="D592" s="131"/>
      <c r="E592" s="132"/>
      <c r="F592" s="131"/>
      <c r="G592" s="133"/>
      <c r="H592" s="131"/>
      <c r="I592" s="134"/>
      <c r="J592" s="131"/>
      <c r="K592" s="135"/>
      <c r="L592" s="135"/>
      <c r="M592" s="135"/>
      <c r="N592" s="135"/>
      <c r="O592" s="134"/>
    </row>
    <row r="593" customFormat="false" ht="18" hidden="false" customHeight="true" outlineLevel="0" collapsed="false">
      <c r="B593" s="129"/>
      <c r="C593" s="130"/>
      <c r="D593" s="131"/>
      <c r="E593" s="132"/>
      <c r="F593" s="131"/>
      <c r="G593" s="133"/>
      <c r="H593" s="131"/>
      <c r="I593" s="134"/>
      <c r="J593" s="131"/>
      <c r="K593" s="135"/>
      <c r="L593" s="135"/>
      <c r="M593" s="135"/>
      <c r="N593" s="135"/>
      <c r="O593" s="134"/>
    </row>
    <row r="594" customFormat="false" ht="18" hidden="false" customHeight="true" outlineLevel="0" collapsed="false">
      <c r="B594" s="129"/>
      <c r="C594" s="130"/>
      <c r="D594" s="131"/>
      <c r="E594" s="132"/>
      <c r="F594" s="131"/>
      <c r="G594" s="133"/>
      <c r="H594" s="131"/>
      <c r="I594" s="134"/>
      <c r="J594" s="131"/>
      <c r="K594" s="135"/>
      <c r="L594" s="135"/>
      <c r="M594" s="135"/>
      <c r="N594" s="135"/>
      <c r="O594" s="134"/>
    </row>
    <row r="595" customFormat="false" ht="18" hidden="false" customHeight="true" outlineLevel="0" collapsed="false">
      <c r="B595" s="129"/>
      <c r="C595" s="130"/>
      <c r="D595" s="131"/>
      <c r="E595" s="132"/>
      <c r="F595" s="131"/>
      <c r="G595" s="133"/>
      <c r="H595" s="131"/>
      <c r="I595" s="134"/>
      <c r="J595" s="131"/>
      <c r="K595" s="135"/>
      <c r="L595" s="135"/>
      <c r="M595" s="135"/>
      <c r="N595" s="135"/>
      <c r="O595" s="134"/>
    </row>
    <row r="596" customFormat="false" ht="18" hidden="false" customHeight="true" outlineLevel="0" collapsed="false">
      <c r="B596" s="129"/>
      <c r="C596" s="130"/>
      <c r="D596" s="131"/>
      <c r="E596" s="132"/>
      <c r="F596" s="131"/>
      <c r="G596" s="133"/>
      <c r="H596" s="131"/>
      <c r="I596" s="134"/>
      <c r="J596" s="131"/>
      <c r="K596" s="135"/>
      <c r="L596" s="135"/>
      <c r="M596" s="135"/>
      <c r="N596" s="135"/>
      <c r="O596" s="134"/>
    </row>
    <row r="597" customFormat="false" ht="18" hidden="false" customHeight="true" outlineLevel="0" collapsed="false">
      <c r="B597" s="129"/>
      <c r="C597" s="130"/>
      <c r="D597" s="131"/>
      <c r="E597" s="132"/>
      <c r="F597" s="131"/>
      <c r="G597" s="133"/>
      <c r="H597" s="131"/>
      <c r="I597" s="134"/>
      <c r="J597" s="131"/>
      <c r="K597" s="135"/>
      <c r="L597" s="135"/>
      <c r="M597" s="135"/>
      <c r="N597" s="135"/>
      <c r="O597" s="134"/>
    </row>
    <row r="598" customFormat="false" ht="18" hidden="false" customHeight="true" outlineLevel="0" collapsed="false">
      <c r="B598" s="129"/>
      <c r="C598" s="130"/>
      <c r="D598" s="131"/>
      <c r="E598" s="132"/>
      <c r="F598" s="131"/>
      <c r="G598" s="133"/>
      <c r="H598" s="131"/>
      <c r="I598" s="134"/>
      <c r="J598" s="131"/>
      <c r="K598" s="135"/>
      <c r="L598" s="135"/>
      <c r="M598" s="135"/>
      <c r="N598" s="135"/>
      <c r="O598" s="134"/>
    </row>
    <row r="599" customFormat="false" ht="18" hidden="false" customHeight="true" outlineLevel="0" collapsed="false">
      <c r="B599" s="129"/>
      <c r="C599" s="130"/>
      <c r="D599" s="131"/>
      <c r="E599" s="132"/>
      <c r="F599" s="131"/>
      <c r="G599" s="133"/>
      <c r="H599" s="131"/>
      <c r="I599" s="134"/>
      <c r="J599" s="131"/>
      <c r="K599" s="135"/>
      <c r="L599" s="135"/>
      <c r="M599" s="135"/>
      <c r="N599" s="135"/>
      <c r="O599" s="134"/>
    </row>
    <row r="600" customFormat="false" ht="18" hidden="false" customHeight="true" outlineLevel="0" collapsed="false">
      <c r="B600" s="129"/>
      <c r="C600" s="130"/>
      <c r="D600" s="131"/>
      <c r="E600" s="132"/>
      <c r="F600" s="131"/>
      <c r="G600" s="133"/>
      <c r="H600" s="131"/>
      <c r="I600" s="134"/>
      <c r="J600" s="131"/>
      <c r="K600" s="135"/>
      <c r="L600" s="135"/>
      <c r="M600" s="135"/>
      <c r="N600" s="135"/>
      <c r="O600" s="134"/>
    </row>
    <row r="601" customFormat="false" ht="18" hidden="false" customHeight="true" outlineLevel="0" collapsed="false">
      <c r="B601" s="129"/>
      <c r="C601" s="130"/>
      <c r="D601" s="131"/>
      <c r="E601" s="132"/>
      <c r="F601" s="131"/>
      <c r="G601" s="133"/>
      <c r="H601" s="131"/>
      <c r="I601" s="134"/>
      <c r="J601" s="131"/>
      <c r="K601" s="135"/>
      <c r="L601" s="135"/>
      <c r="M601" s="135"/>
      <c r="N601" s="135"/>
      <c r="O601" s="134"/>
    </row>
    <row r="602" customFormat="false" ht="18" hidden="false" customHeight="true" outlineLevel="0" collapsed="false">
      <c r="B602" s="129"/>
      <c r="C602" s="130"/>
      <c r="D602" s="131"/>
      <c r="E602" s="132"/>
      <c r="F602" s="131"/>
      <c r="G602" s="133"/>
      <c r="H602" s="131"/>
      <c r="I602" s="134"/>
      <c r="J602" s="131"/>
      <c r="K602" s="135"/>
      <c r="L602" s="135"/>
      <c r="M602" s="135"/>
      <c r="N602" s="135"/>
      <c r="O602" s="134"/>
    </row>
    <row r="603" customFormat="false" ht="18" hidden="false" customHeight="true" outlineLevel="0" collapsed="false">
      <c r="B603" s="129"/>
      <c r="C603" s="130"/>
      <c r="D603" s="131"/>
      <c r="E603" s="132"/>
      <c r="F603" s="131"/>
      <c r="G603" s="133"/>
      <c r="H603" s="131"/>
      <c r="I603" s="134"/>
      <c r="J603" s="131"/>
      <c r="K603" s="135"/>
      <c r="L603" s="135"/>
      <c r="M603" s="135"/>
      <c r="N603" s="135"/>
      <c r="O603" s="134"/>
    </row>
    <row r="604" customFormat="false" ht="18" hidden="false" customHeight="true" outlineLevel="0" collapsed="false">
      <c r="B604" s="129"/>
      <c r="C604" s="130"/>
      <c r="D604" s="131"/>
      <c r="E604" s="132"/>
      <c r="F604" s="131"/>
      <c r="G604" s="133"/>
      <c r="H604" s="131"/>
      <c r="I604" s="134"/>
      <c r="J604" s="131"/>
      <c r="K604" s="135"/>
      <c r="L604" s="135"/>
      <c r="M604" s="135"/>
      <c r="N604" s="135"/>
      <c r="O604" s="134"/>
    </row>
    <row r="605" customFormat="false" ht="18" hidden="false" customHeight="true" outlineLevel="0" collapsed="false">
      <c r="B605" s="129"/>
      <c r="C605" s="130"/>
      <c r="D605" s="131"/>
      <c r="E605" s="132"/>
      <c r="F605" s="131"/>
      <c r="G605" s="133"/>
      <c r="H605" s="131"/>
      <c r="I605" s="134"/>
      <c r="J605" s="131"/>
      <c r="K605" s="135"/>
      <c r="L605" s="135"/>
      <c r="M605" s="135"/>
      <c r="N605" s="135"/>
      <c r="O605" s="134"/>
    </row>
    <row r="606" customFormat="false" ht="18" hidden="false" customHeight="true" outlineLevel="0" collapsed="false">
      <c r="B606" s="129"/>
      <c r="C606" s="130"/>
      <c r="D606" s="131"/>
      <c r="E606" s="132"/>
      <c r="F606" s="131"/>
      <c r="G606" s="133"/>
      <c r="H606" s="131"/>
      <c r="I606" s="134"/>
      <c r="J606" s="131"/>
      <c r="K606" s="135"/>
      <c r="L606" s="135"/>
      <c r="M606" s="135"/>
      <c r="N606" s="135"/>
      <c r="O606" s="134"/>
    </row>
    <row r="607" customFormat="false" ht="18" hidden="false" customHeight="true" outlineLevel="0" collapsed="false">
      <c r="B607" s="129"/>
      <c r="C607" s="130"/>
      <c r="D607" s="131"/>
      <c r="E607" s="132"/>
      <c r="F607" s="131"/>
      <c r="G607" s="133"/>
      <c r="H607" s="131"/>
      <c r="I607" s="134"/>
      <c r="J607" s="131"/>
      <c r="K607" s="135"/>
      <c r="L607" s="135"/>
      <c r="M607" s="135"/>
      <c r="N607" s="135"/>
      <c r="O607" s="134"/>
    </row>
    <row r="608" customFormat="false" ht="18" hidden="false" customHeight="true" outlineLevel="0" collapsed="false">
      <c r="B608" s="129"/>
      <c r="C608" s="130"/>
      <c r="D608" s="131"/>
      <c r="E608" s="132"/>
      <c r="F608" s="131"/>
      <c r="G608" s="133"/>
      <c r="H608" s="131"/>
      <c r="I608" s="134"/>
      <c r="J608" s="131"/>
      <c r="K608" s="135"/>
      <c r="L608" s="135"/>
      <c r="M608" s="135"/>
      <c r="N608" s="135"/>
      <c r="O608" s="134"/>
    </row>
    <row r="609" customFormat="false" ht="18" hidden="false" customHeight="true" outlineLevel="0" collapsed="false">
      <c r="B609" s="129"/>
      <c r="C609" s="130"/>
      <c r="D609" s="131"/>
      <c r="E609" s="132"/>
      <c r="F609" s="131"/>
      <c r="G609" s="133"/>
      <c r="H609" s="131"/>
      <c r="I609" s="134"/>
      <c r="J609" s="131"/>
      <c r="K609" s="135"/>
      <c r="L609" s="135"/>
      <c r="M609" s="135"/>
      <c r="N609" s="135"/>
      <c r="O609" s="134"/>
    </row>
    <row r="610" customFormat="false" ht="18" hidden="false" customHeight="true" outlineLevel="0" collapsed="false">
      <c r="B610" s="129"/>
      <c r="C610" s="130"/>
      <c r="D610" s="131"/>
      <c r="E610" s="132"/>
      <c r="F610" s="131"/>
      <c r="G610" s="133"/>
      <c r="H610" s="131"/>
      <c r="I610" s="134"/>
      <c r="J610" s="131"/>
      <c r="K610" s="135"/>
      <c r="L610" s="135"/>
      <c r="M610" s="135"/>
      <c r="N610" s="135"/>
      <c r="O610" s="134"/>
    </row>
    <row r="611" customFormat="false" ht="18" hidden="false" customHeight="true" outlineLevel="0" collapsed="false">
      <c r="B611" s="129"/>
      <c r="C611" s="130"/>
      <c r="D611" s="131"/>
      <c r="E611" s="132"/>
      <c r="F611" s="131"/>
      <c r="G611" s="133"/>
      <c r="H611" s="131"/>
      <c r="I611" s="134"/>
      <c r="J611" s="131"/>
      <c r="K611" s="135"/>
      <c r="L611" s="135"/>
      <c r="M611" s="135"/>
      <c r="N611" s="135"/>
      <c r="O611" s="134"/>
    </row>
    <row r="612" customFormat="false" ht="18" hidden="false" customHeight="true" outlineLevel="0" collapsed="false">
      <c r="B612" s="129"/>
      <c r="C612" s="130"/>
      <c r="D612" s="131"/>
      <c r="E612" s="132"/>
      <c r="F612" s="131"/>
      <c r="G612" s="133"/>
      <c r="H612" s="131"/>
      <c r="I612" s="134"/>
      <c r="J612" s="131"/>
      <c r="K612" s="135"/>
      <c r="L612" s="135"/>
      <c r="M612" s="135"/>
      <c r="N612" s="135"/>
      <c r="O612" s="134"/>
    </row>
    <row r="613" customFormat="false" ht="18" hidden="false" customHeight="true" outlineLevel="0" collapsed="false">
      <c r="B613" s="129"/>
      <c r="C613" s="130"/>
      <c r="D613" s="131"/>
      <c r="E613" s="132"/>
      <c r="F613" s="131"/>
      <c r="G613" s="133"/>
      <c r="H613" s="131"/>
      <c r="I613" s="134"/>
      <c r="J613" s="131"/>
      <c r="K613" s="135"/>
      <c r="L613" s="135"/>
      <c r="M613" s="135"/>
      <c r="N613" s="135"/>
      <c r="O613" s="134"/>
    </row>
    <row r="614" customFormat="false" ht="18" hidden="false" customHeight="true" outlineLevel="0" collapsed="false">
      <c r="B614" s="129"/>
      <c r="C614" s="130"/>
      <c r="D614" s="131"/>
      <c r="E614" s="132"/>
      <c r="F614" s="131"/>
      <c r="G614" s="133"/>
      <c r="H614" s="131"/>
      <c r="I614" s="134"/>
      <c r="J614" s="131"/>
      <c r="K614" s="135"/>
      <c r="L614" s="135"/>
      <c r="M614" s="135"/>
      <c r="N614" s="135"/>
      <c r="O614" s="134"/>
    </row>
    <row r="615" customFormat="false" ht="18" hidden="false" customHeight="true" outlineLevel="0" collapsed="false">
      <c r="B615" s="129"/>
      <c r="C615" s="130"/>
      <c r="D615" s="131"/>
      <c r="E615" s="132"/>
      <c r="F615" s="131"/>
      <c r="G615" s="133"/>
      <c r="H615" s="131"/>
      <c r="I615" s="134"/>
      <c r="J615" s="131"/>
      <c r="K615" s="135"/>
      <c r="L615" s="135"/>
      <c r="M615" s="135"/>
      <c r="N615" s="135"/>
      <c r="O615" s="134"/>
    </row>
    <row r="616" customFormat="false" ht="18" hidden="false" customHeight="true" outlineLevel="0" collapsed="false">
      <c r="B616" s="129"/>
      <c r="C616" s="130"/>
      <c r="D616" s="131"/>
      <c r="E616" s="132"/>
      <c r="F616" s="131"/>
      <c r="G616" s="133"/>
      <c r="H616" s="131"/>
      <c r="I616" s="134"/>
      <c r="J616" s="131"/>
      <c r="K616" s="135"/>
      <c r="L616" s="135"/>
      <c r="M616" s="135"/>
      <c r="N616" s="135"/>
      <c r="O616" s="134"/>
    </row>
    <row r="617" customFormat="false" ht="18" hidden="false" customHeight="true" outlineLevel="0" collapsed="false">
      <c r="B617" s="129"/>
      <c r="C617" s="130"/>
      <c r="D617" s="131"/>
      <c r="E617" s="132"/>
      <c r="F617" s="131"/>
      <c r="G617" s="133"/>
      <c r="H617" s="131"/>
      <c r="I617" s="134"/>
      <c r="J617" s="131"/>
      <c r="K617" s="135"/>
      <c r="L617" s="135"/>
      <c r="M617" s="135"/>
      <c r="N617" s="135"/>
      <c r="O617" s="134"/>
    </row>
    <row r="618" customFormat="false" ht="18" hidden="false" customHeight="true" outlineLevel="0" collapsed="false">
      <c r="B618" s="129"/>
      <c r="C618" s="130"/>
      <c r="D618" s="131"/>
      <c r="E618" s="132"/>
      <c r="F618" s="131"/>
      <c r="G618" s="133"/>
      <c r="H618" s="131"/>
      <c r="I618" s="134"/>
      <c r="J618" s="131"/>
      <c r="K618" s="135"/>
      <c r="L618" s="135"/>
      <c r="M618" s="135"/>
      <c r="N618" s="135"/>
      <c r="O618" s="134"/>
    </row>
    <row r="619" customFormat="false" ht="18" hidden="false" customHeight="true" outlineLevel="0" collapsed="false">
      <c r="B619" s="129"/>
      <c r="C619" s="130"/>
      <c r="D619" s="131"/>
      <c r="E619" s="132"/>
      <c r="F619" s="131"/>
      <c r="G619" s="133"/>
      <c r="H619" s="131"/>
      <c r="I619" s="134"/>
      <c r="J619" s="131"/>
      <c r="K619" s="135"/>
      <c r="L619" s="135"/>
      <c r="M619" s="135"/>
      <c r="N619" s="135"/>
      <c r="O619" s="134"/>
    </row>
    <row r="620" customFormat="false" ht="18" hidden="false" customHeight="true" outlineLevel="0" collapsed="false">
      <c r="B620" s="129"/>
      <c r="C620" s="130"/>
      <c r="D620" s="131"/>
      <c r="E620" s="132"/>
      <c r="F620" s="131"/>
      <c r="G620" s="133"/>
      <c r="H620" s="131"/>
      <c r="I620" s="134"/>
      <c r="J620" s="131"/>
      <c r="K620" s="135"/>
      <c r="L620" s="135"/>
      <c r="M620" s="135"/>
      <c r="N620" s="135"/>
      <c r="O620" s="134"/>
    </row>
    <row r="621" customFormat="false" ht="18" hidden="false" customHeight="true" outlineLevel="0" collapsed="false">
      <c r="B621" s="129"/>
      <c r="C621" s="130"/>
      <c r="D621" s="131"/>
      <c r="E621" s="132"/>
      <c r="F621" s="131"/>
      <c r="G621" s="133"/>
      <c r="H621" s="131"/>
      <c r="I621" s="134"/>
      <c r="J621" s="131"/>
      <c r="K621" s="135"/>
      <c r="L621" s="135"/>
      <c r="M621" s="135"/>
      <c r="N621" s="135"/>
      <c r="O621" s="134"/>
    </row>
    <row r="622" customFormat="false" ht="18" hidden="false" customHeight="true" outlineLevel="0" collapsed="false">
      <c r="B622" s="129"/>
      <c r="C622" s="130"/>
      <c r="D622" s="131"/>
      <c r="E622" s="132"/>
      <c r="F622" s="131"/>
      <c r="G622" s="133"/>
      <c r="H622" s="131"/>
      <c r="I622" s="134"/>
      <c r="J622" s="131"/>
      <c r="K622" s="135"/>
      <c r="L622" s="135"/>
      <c r="M622" s="135"/>
      <c r="N622" s="135"/>
      <c r="O622" s="134"/>
    </row>
    <row r="623" customFormat="false" ht="18" hidden="false" customHeight="true" outlineLevel="0" collapsed="false">
      <c r="B623" s="129"/>
      <c r="C623" s="130"/>
      <c r="D623" s="131"/>
      <c r="E623" s="132"/>
      <c r="F623" s="131"/>
      <c r="G623" s="133"/>
      <c r="H623" s="131"/>
      <c r="I623" s="134"/>
      <c r="J623" s="131"/>
      <c r="K623" s="135"/>
      <c r="L623" s="135"/>
      <c r="M623" s="135"/>
      <c r="N623" s="135"/>
      <c r="O623" s="134"/>
    </row>
    <row r="624" customFormat="false" ht="18" hidden="false" customHeight="true" outlineLevel="0" collapsed="false">
      <c r="B624" s="129"/>
      <c r="C624" s="130"/>
      <c r="D624" s="131"/>
      <c r="E624" s="132"/>
      <c r="F624" s="131"/>
      <c r="G624" s="133"/>
      <c r="H624" s="131"/>
      <c r="I624" s="134"/>
      <c r="J624" s="131"/>
      <c r="K624" s="135"/>
      <c r="L624" s="135"/>
      <c r="M624" s="135"/>
      <c r="N624" s="135"/>
      <c r="O624" s="134"/>
    </row>
    <row r="625" customFormat="false" ht="18" hidden="false" customHeight="true" outlineLevel="0" collapsed="false">
      <c r="B625" s="129"/>
      <c r="C625" s="130"/>
      <c r="D625" s="131"/>
      <c r="E625" s="132"/>
      <c r="F625" s="131"/>
      <c r="G625" s="133"/>
      <c r="H625" s="131"/>
      <c r="I625" s="134"/>
      <c r="J625" s="131"/>
      <c r="K625" s="135"/>
      <c r="L625" s="135"/>
      <c r="M625" s="135"/>
      <c r="N625" s="135"/>
      <c r="O625" s="134"/>
    </row>
    <row r="626" customFormat="false" ht="18" hidden="false" customHeight="true" outlineLevel="0" collapsed="false">
      <c r="B626" s="129"/>
      <c r="C626" s="130"/>
      <c r="D626" s="131"/>
      <c r="E626" s="132"/>
      <c r="F626" s="131"/>
      <c r="G626" s="133"/>
      <c r="H626" s="131"/>
      <c r="I626" s="134"/>
      <c r="J626" s="131"/>
      <c r="K626" s="135"/>
      <c r="L626" s="135"/>
      <c r="M626" s="135"/>
      <c r="N626" s="135"/>
      <c r="O626" s="134"/>
    </row>
    <row r="627" customFormat="false" ht="18" hidden="false" customHeight="true" outlineLevel="0" collapsed="false">
      <c r="B627" s="129"/>
      <c r="C627" s="130"/>
      <c r="D627" s="131"/>
      <c r="E627" s="132"/>
      <c r="F627" s="131"/>
      <c r="G627" s="133"/>
      <c r="H627" s="131"/>
      <c r="I627" s="134"/>
      <c r="J627" s="131"/>
      <c r="K627" s="135"/>
      <c r="L627" s="135"/>
      <c r="M627" s="135"/>
      <c r="N627" s="135"/>
      <c r="O627" s="134"/>
    </row>
    <row r="628" customFormat="false" ht="18" hidden="false" customHeight="true" outlineLevel="0" collapsed="false">
      <c r="B628" s="129"/>
      <c r="C628" s="130"/>
      <c r="D628" s="131"/>
      <c r="E628" s="132"/>
      <c r="F628" s="131"/>
      <c r="G628" s="133"/>
      <c r="H628" s="131"/>
      <c r="I628" s="134"/>
      <c r="J628" s="131"/>
      <c r="K628" s="135"/>
      <c r="L628" s="135"/>
      <c r="M628" s="135"/>
      <c r="N628" s="135"/>
      <c r="O628" s="134"/>
    </row>
    <row r="629" customFormat="false" ht="18" hidden="false" customHeight="true" outlineLevel="0" collapsed="false">
      <c r="B629" s="129"/>
      <c r="C629" s="130"/>
      <c r="D629" s="131"/>
      <c r="E629" s="132"/>
      <c r="F629" s="131"/>
      <c r="G629" s="133"/>
      <c r="H629" s="131"/>
      <c r="I629" s="134"/>
      <c r="J629" s="131"/>
      <c r="K629" s="135"/>
      <c r="L629" s="135"/>
      <c r="M629" s="135"/>
      <c r="N629" s="135"/>
      <c r="O629" s="134"/>
    </row>
    <row r="630" customFormat="false" ht="18" hidden="false" customHeight="true" outlineLevel="0" collapsed="false">
      <c r="B630" s="129"/>
      <c r="C630" s="130"/>
      <c r="D630" s="131"/>
      <c r="E630" s="132"/>
      <c r="F630" s="131"/>
      <c r="G630" s="133"/>
      <c r="H630" s="131"/>
      <c r="I630" s="134"/>
      <c r="J630" s="131"/>
      <c r="K630" s="135"/>
      <c r="L630" s="135"/>
      <c r="M630" s="135"/>
      <c r="N630" s="135"/>
      <c r="O630" s="134"/>
    </row>
    <row r="631" customFormat="false" ht="18" hidden="false" customHeight="true" outlineLevel="0" collapsed="false">
      <c r="B631" s="129"/>
      <c r="C631" s="130"/>
      <c r="D631" s="131"/>
      <c r="E631" s="132"/>
      <c r="F631" s="131"/>
      <c r="G631" s="133"/>
      <c r="H631" s="131"/>
      <c r="I631" s="134"/>
      <c r="J631" s="131"/>
      <c r="K631" s="135"/>
      <c r="L631" s="135"/>
      <c r="M631" s="135"/>
      <c r="N631" s="135"/>
      <c r="O631" s="134"/>
    </row>
    <row r="632" customFormat="false" ht="18" hidden="false" customHeight="true" outlineLevel="0" collapsed="false">
      <c r="B632" s="129"/>
      <c r="C632" s="130"/>
      <c r="D632" s="131"/>
      <c r="E632" s="132"/>
      <c r="F632" s="131"/>
      <c r="G632" s="133"/>
      <c r="H632" s="131"/>
      <c r="I632" s="134"/>
      <c r="J632" s="131"/>
      <c r="K632" s="135"/>
      <c r="L632" s="135"/>
      <c r="M632" s="135"/>
      <c r="N632" s="135"/>
      <c r="O632" s="134"/>
    </row>
    <row r="633" customFormat="false" ht="18" hidden="false" customHeight="true" outlineLevel="0" collapsed="false">
      <c r="B633" s="129"/>
      <c r="C633" s="130"/>
      <c r="D633" s="131"/>
      <c r="E633" s="132"/>
      <c r="F633" s="131"/>
      <c r="G633" s="133"/>
      <c r="H633" s="131"/>
      <c r="I633" s="134"/>
      <c r="J633" s="131"/>
      <c r="K633" s="135"/>
      <c r="L633" s="135"/>
      <c r="M633" s="135"/>
      <c r="N633" s="135"/>
      <c r="O633" s="134"/>
    </row>
    <row r="634" customFormat="false" ht="18" hidden="false" customHeight="true" outlineLevel="0" collapsed="false">
      <c r="B634" s="129"/>
      <c r="C634" s="130"/>
      <c r="D634" s="131"/>
      <c r="E634" s="132"/>
      <c r="F634" s="131"/>
      <c r="G634" s="133"/>
      <c r="H634" s="131"/>
      <c r="I634" s="134"/>
      <c r="J634" s="131"/>
      <c r="K634" s="135"/>
      <c r="L634" s="135"/>
      <c r="M634" s="135"/>
      <c r="N634" s="135"/>
      <c r="O634" s="134"/>
    </row>
    <row r="635" customFormat="false" ht="18" hidden="false" customHeight="true" outlineLevel="0" collapsed="false">
      <c r="B635" s="129"/>
      <c r="C635" s="130"/>
      <c r="D635" s="131"/>
      <c r="E635" s="132"/>
      <c r="F635" s="131"/>
      <c r="G635" s="133"/>
      <c r="H635" s="131"/>
      <c r="I635" s="134"/>
      <c r="J635" s="131"/>
      <c r="K635" s="135"/>
      <c r="L635" s="135"/>
      <c r="M635" s="135"/>
      <c r="N635" s="135"/>
      <c r="O635" s="134"/>
    </row>
    <row r="636" customFormat="false" ht="18" hidden="false" customHeight="true" outlineLevel="0" collapsed="false">
      <c r="B636" s="129"/>
      <c r="C636" s="130"/>
      <c r="D636" s="131"/>
      <c r="E636" s="132"/>
      <c r="F636" s="131"/>
      <c r="G636" s="133"/>
      <c r="H636" s="131"/>
      <c r="I636" s="134"/>
      <c r="J636" s="131"/>
      <c r="K636" s="135"/>
      <c r="L636" s="135"/>
      <c r="M636" s="135"/>
      <c r="N636" s="135"/>
      <c r="O636" s="134"/>
    </row>
    <row r="637" customFormat="false" ht="18" hidden="false" customHeight="true" outlineLevel="0" collapsed="false">
      <c r="B637" s="129"/>
      <c r="C637" s="130"/>
      <c r="D637" s="131"/>
      <c r="E637" s="132"/>
      <c r="F637" s="131"/>
      <c r="G637" s="133"/>
      <c r="H637" s="131"/>
      <c r="I637" s="134"/>
      <c r="J637" s="131"/>
      <c r="K637" s="135"/>
      <c r="L637" s="135"/>
      <c r="M637" s="135"/>
      <c r="N637" s="135"/>
      <c r="O637" s="134"/>
    </row>
    <row r="638" customFormat="false" ht="18" hidden="false" customHeight="true" outlineLevel="0" collapsed="false">
      <c r="B638" s="129"/>
      <c r="C638" s="130"/>
      <c r="D638" s="131"/>
      <c r="E638" s="132"/>
      <c r="F638" s="131"/>
      <c r="G638" s="133"/>
      <c r="H638" s="131"/>
      <c r="I638" s="134"/>
      <c r="J638" s="131"/>
      <c r="K638" s="135"/>
      <c r="L638" s="135"/>
      <c r="M638" s="135"/>
      <c r="N638" s="135"/>
      <c r="O638" s="134"/>
    </row>
    <row r="639" customFormat="false" ht="18" hidden="false" customHeight="true" outlineLevel="0" collapsed="false">
      <c r="B639" s="129"/>
      <c r="C639" s="130"/>
      <c r="D639" s="131"/>
      <c r="E639" s="132"/>
      <c r="F639" s="131"/>
      <c r="G639" s="133"/>
      <c r="H639" s="131"/>
      <c r="I639" s="134"/>
      <c r="J639" s="131"/>
      <c r="K639" s="135"/>
      <c r="L639" s="135"/>
      <c r="M639" s="135"/>
      <c r="N639" s="135"/>
      <c r="O639" s="134"/>
    </row>
    <row r="640" customFormat="false" ht="18" hidden="false" customHeight="true" outlineLevel="0" collapsed="false">
      <c r="B640" s="129"/>
      <c r="C640" s="130"/>
      <c r="D640" s="131"/>
      <c r="E640" s="132"/>
      <c r="F640" s="131"/>
      <c r="G640" s="133"/>
      <c r="H640" s="131"/>
      <c r="I640" s="134"/>
      <c r="J640" s="131"/>
      <c r="K640" s="135"/>
      <c r="L640" s="135"/>
      <c r="M640" s="135"/>
      <c r="N640" s="135"/>
      <c r="O640" s="134"/>
    </row>
    <row r="641" customFormat="false" ht="18" hidden="false" customHeight="true" outlineLevel="0" collapsed="false">
      <c r="B641" s="129"/>
      <c r="C641" s="130"/>
      <c r="D641" s="131"/>
      <c r="E641" s="132"/>
      <c r="F641" s="131"/>
      <c r="G641" s="133"/>
      <c r="H641" s="131"/>
      <c r="I641" s="134"/>
      <c r="J641" s="131"/>
      <c r="K641" s="135"/>
      <c r="L641" s="135"/>
      <c r="M641" s="135"/>
      <c r="N641" s="135"/>
      <c r="O641" s="134"/>
    </row>
    <row r="642" customFormat="false" ht="18" hidden="false" customHeight="true" outlineLevel="0" collapsed="false">
      <c r="B642" s="129"/>
      <c r="C642" s="130"/>
      <c r="D642" s="131"/>
      <c r="E642" s="132"/>
      <c r="F642" s="131"/>
      <c r="G642" s="133"/>
      <c r="H642" s="131"/>
      <c r="I642" s="134"/>
      <c r="J642" s="131"/>
      <c r="K642" s="135"/>
      <c r="L642" s="135"/>
      <c r="M642" s="135"/>
      <c r="N642" s="135"/>
      <c r="O642" s="134"/>
    </row>
    <row r="643" customFormat="false" ht="18" hidden="false" customHeight="true" outlineLevel="0" collapsed="false">
      <c r="B643" s="129"/>
      <c r="C643" s="130"/>
      <c r="D643" s="131"/>
      <c r="E643" s="132"/>
      <c r="F643" s="131"/>
      <c r="G643" s="133"/>
      <c r="H643" s="131"/>
      <c r="I643" s="134"/>
      <c r="J643" s="131"/>
      <c r="K643" s="135"/>
      <c r="L643" s="135"/>
      <c r="M643" s="135"/>
      <c r="N643" s="135"/>
      <c r="O643" s="134"/>
    </row>
    <row r="644" customFormat="false" ht="18" hidden="false" customHeight="true" outlineLevel="0" collapsed="false">
      <c r="B644" s="129"/>
      <c r="C644" s="130"/>
      <c r="D644" s="131"/>
      <c r="E644" s="132"/>
      <c r="F644" s="131"/>
      <c r="G644" s="133"/>
      <c r="H644" s="131"/>
      <c r="I644" s="134"/>
      <c r="J644" s="131"/>
      <c r="K644" s="135"/>
      <c r="L644" s="135"/>
      <c r="M644" s="135"/>
      <c r="N644" s="135"/>
      <c r="O644" s="134"/>
    </row>
    <row r="645" customFormat="false" ht="18" hidden="false" customHeight="true" outlineLevel="0" collapsed="false">
      <c r="B645" s="129"/>
      <c r="C645" s="130"/>
      <c r="D645" s="131"/>
      <c r="E645" s="132"/>
      <c r="F645" s="131"/>
      <c r="G645" s="133"/>
      <c r="H645" s="131"/>
      <c r="I645" s="134"/>
      <c r="J645" s="131"/>
      <c r="K645" s="135"/>
      <c r="L645" s="135"/>
      <c r="M645" s="135"/>
      <c r="N645" s="135"/>
      <c r="O645" s="134"/>
    </row>
    <row r="646" customFormat="false" ht="18" hidden="false" customHeight="true" outlineLevel="0" collapsed="false">
      <c r="B646" s="129"/>
      <c r="C646" s="130"/>
      <c r="D646" s="131"/>
      <c r="E646" s="132"/>
      <c r="F646" s="131"/>
      <c r="G646" s="133"/>
      <c r="H646" s="131"/>
      <c r="I646" s="134"/>
      <c r="J646" s="131"/>
      <c r="K646" s="135"/>
      <c r="L646" s="135"/>
      <c r="M646" s="135"/>
      <c r="N646" s="135"/>
      <c r="O646" s="134"/>
    </row>
    <row r="647" customFormat="false" ht="18" hidden="false" customHeight="true" outlineLevel="0" collapsed="false">
      <c r="B647" s="129"/>
      <c r="C647" s="130"/>
      <c r="D647" s="131"/>
      <c r="E647" s="132"/>
      <c r="F647" s="131"/>
      <c r="G647" s="133"/>
      <c r="H647" s="131"/>
      <c r="I647" s="134"/>
      <c r="J647" s="131"/>
      <c r="K647" s="135"/>
      <c r="L647" s="135"/>
      <c r="M647" s="135"/>
      <c r="N647" s="135"/>
      <c r="O647" s="134"/>
    </row>
    <row r="648" customFormat="false" ht="18" hidden="false" customHeight="true" outlineLevel="0" collapsed="false">
      <c r="B648" s="129"/>
      <c r="C648" s="130"/>
      <c r="D648" s="131"/>
      <c r="E648" s="132"/>
      <c r="F648" s="131"/>
      <c r="G648" s="133"/>
      <c r="H648" s="131"/>
      <c r="I648" s="134"/>
      <c r="J648" s="131"/>
      <c r="K648" s="135"/>
      <c r="L648" s="135"/>
      <c r="M648" s="135"/>
      <c r="N648" s="135"/>
      <c r="O648" s="134"/>
    </row>
    <row r="649" customFormat="false" ht="18" hidden="false" customHeight="true" outlineLevel="0" collapsed="false">
      <c r="B649" s="129"/>
      <c r="C649" s="130"/>
      <c r="D649" s="131"/>
      <c r="E649" s="132"/>
      <c r="F649" s="131"/>
      <c r="G649" s="133"/>
      <c r="H649" s="131"/>
      <c r="I649" s="134"/>
      <c r="J649" s="131"/>
      <c r="K649" s="135"/>
      <c r="L649" s="135"/>
      <c r="M649" s="135"/>
      <c r="N649" s="135"/>
      <c r="O649" s="134"/>
    </row>
    <row r="650" customFormat="false" ht="18" hidden="false" customHeight="true" outlineLevel="0" collapsed="false">
      <c r="B650" s="129"/>
      <c r="C650" s="130"/>
      <c r="D650" s="131"/>
      <c r="E650" s="132"/>
      <c r="F650" s="131"/>
      <c r="G650" s="133"/>
      <c r="H650" s="131"/>
      <c r="I650" s="134"/>
      <c r="J650" s="131"/>
      <c r="K650" s="135"/>
      <c r="L650" s="135"/>
      <c r="M650" s="135"/>
      <c r="N650" s="135"/>
      <c r="O650" s="134"/>
    </row>
    <row r="651" customFormat="false" ht="18" hidden="false" customHeight="true" outlineLevel="0" collapsed="false">
      <c r="B651" s="129"/>
      <c r="C651" s="130"/>
      <c r="D651" s="131"/>
      <c r="E651" s="132"/>
      <c r="F651" s="131"/>
      <c r="G651" s="133"/>
      <c r="H651" s="131"/>
      <c r="I651" s="134"/>
      <c r="J651" s="131"/>
      <c r="K651" s="135"/>
      <c r="L651" s="135"/>
      <c r="M651" s="135"/>
      <c r="N651" s="135"/>
      <c r="O651" s="134"/>
    </row>
    <row r="652" customFormat="false" ht="18" hidden="false" customHeight="true" outlineLevel="0" collapsed="false">
      <c r="B652" s="129"/>
      <c r="C652" s="130"/>
      <c r="D652" s="131"/>
      <c r="E652" s="132"/>
      <c r="F652" s="131"/>
      <c r="G652" s="133"/>
      <c r="H652" s="131"/>
      <c r="I652" s="134"/>
      <c r="J652" s="131"/>
      <c r="K652" s="135"/>
      <c r="L652" s="135"/>
      <c r="M652" s="135"/>
      <c r="N652" s="135"/>
      <c r="O652" s="134"/>
    </row>
    <row r="653" customFormat="false" ht="18" hidden="false" customHeight="true" outlineLevel="0" collapsed="false">
      <c r="B653" s="129"/>
      <c r="C653" s="130"/>
      <c r="D653" s="131"/>
      <c r="E653" s="132"/>
      <c r="F653" s="131"/>
      <c r="G653" s="133"/>
      <c r="H653" s="131"/>
      <c r="I653" s="134"/>
      <c r="J653" s="131"/>
      <c r="K653" s="135"/>
      <c r="L653" s="135"/>
      <c r="M653" s="135"/>
      <c r="N653" s="135"/>
      <c r="O653" s="134"/>
    </row>
    <row r="654" customFormat="false" ht="18" hidden="false" customHeight="true" outlineLevel="0" collapsed="false">
      <c r="B654" s="129"/>
      <c r="C654" s="130"/>
      <c r="D654" s="131"/>
      <c r="E654" s="132"/>
      <c r="F654" s="131"/>
      <c r="G654" s="133"/>
      <c r="H654" s="131"/>
      <c r="I654" s="134"/>
      <c r="J654" s="131"/>
      <c r="K654" s="135"/>
      <c r="L654" s="135"/>
      <c r="M654" s="135"/>
      <c r="N654" s="135"/>
      <c r="O654" s="134"/>
    </row>
    <row r="655" customFormat="false" ht="18" hidden="false" customHeight="true" outlineLevel="0" collapsed="false">
      <c r="B655" s="129"/>
      <c r="C655" s="130"/>
      <c r="D655" s="131"/>
      <c r="E655" s="132"/>
      <c r="F655" s="131"/>
      <c r="G655" s="133"/>
      <c r="H655" s="131"/>
      <c r="I655" s="134"/>
      <c r="J655" s="131"/>
      <c r="K655" s="135"/>
      <c r="L655" s="135"/>
      <c r="M655" s="135"/>
      <c r="N655" s="135"/>
      <c r="O655" s="134"/>
    </row>
    <row r="656" customFormat="false" ht="18" hidden="false" customHeight="true" outlineLevel="0" collapsed="false">
      <c r="B656" s="129"/>
      <c r="C656" s="130"/>
      <c r="D656" s="131"/>
      <c r="E656" s="132"/>
      <c r="F656" s="131"/>
      <c r="G656" s="133"/>
      <c r="H656" s="131"/>
      <c r="I656" s="134"/>
      <c r="J656" s="131"/>
      <c r="K656" s="135"/>
      <c r="L656" s="135"/>
      <c r="M656" s="135"/>
      <c r="N656" s="135"/>
      <c r="O656" s="134"/>
    </row>
    <row r="657" customFormat="false" ht="18" hidden="false" customHeight="true" outlineLevel="0" collapsed="false">
      <c r="B657" s="129"/>
      <c r="C657" s="130"/>
      <c r="D657" s="131"/>
      <c r="E657" s="132"/>
      <c r="F657" s="131"/>
      <c r="G657" s="133"/>
      <c r="H657" s="131"/>
      <c r="I657" s="134"/>
      <c r="J657" s="131"/>
      <c r="K657" s="135"/>
      <c r="L657" s="135"/>
      <c r="M657" s="135"/>
      <c r="N657" s="135"/>
      <c r="O657" s="134"/>
    </row>
    <row r="658" customFormat="false" ht="18" hidden="false" customHeight="true" outlineLevel="0" collapsed="false">
      <c r="B658" s="129"/>
      <c r="C658" s="130"/>
      <c r="D658" s="131"/>
      <c r="E658" s="132"/>
      <c r="F658" s="131"/>
      <c r="G658" s="133"/>
      <c r="H658" s="131"/>
      <c r="I658" s="134"/>
      <c r="J658" s="131"/>
      <c r="K658" s="135"/>
      <c r="L658" s="135"/>
      <c r="M658" s="135"/>
      <c r="N658" s="135"/>
      <c r="O658" s="134"/>
    </row>
    <row r="659" customFormat="false" ht="18" hidden="false" customHeight="true" outlineLevel="0" collapsed="false">
      <c r="B659" s="129"/>
      <c r="C659" s="130"/>
      <c r="D659" s="131"/>
      <c r="E659" s="132"/>
      <c r="F659" s="131"/>
      <c r="G659" s="133"/>
      <c r="H659" s="131"/>
      <c r="I659" s="134"/>
      <c r="J659" s="131"/>
      <c r="K659" s="135"/>
      <c r="L659" s="135"/>
      <c r="M659" s="135"/>
      <c r="N659" s="135"/>
      <c r="O659" s="134"/>
    </row>
    <row r="660" customFormat="false" ht="18" hidden="false" customHeight="true" outlineLevel="0" collapsed="false">
      <c r="B660" s="129"/>
      <c r="C660" s="130"/>
      <c r="D660" s="131"/>
      <c r="E660" s="132"/>
      <c r="F660" s="131"/>
      <c r="G660" s="133"/>
      <c r="H660" s="131"/>
      <c r="I660" s="134"/>
      <c r="J660" s="131"/>
      <c r="K660" s="135"/>
      <c r="L660" s="135"/>
      <c r="M660" s="135"/>
      <c r="N660" s="135"/>
      <c r="O660" s="134"/>
    </row>
    <row r="661" customFormat="false" ht="18" hidden="false" customHeight="true" outlineLevel="0" collapsed="false">
      <c r="B661" s="129"/>
      <c r="C661" s="130"/>
      <c r="D661" s="131"/>
      <c r="E661" s="132"/>
      <c r="F661" s="131"/>
      <c r="G661" s="133"/>
      <c r="H661" s="131"/>
      <c r="I661" s="134"/>
      <c r="J661" s="131"/>
      <c r="K661" s="135"/>
      <c r="L661" s="135"/>
      <c r="M661" s="135"/>
      <c r="N661" s="135"/>
      <c r="O661" s="134"/>
    </row>
    <row r="662" customFormat="false" ht="18" hidden="false" customHeight="true" outlineLevel="0" collapsed="false">
      <c r="B662" s="129"/>
      <c r="C662" s="130"/>
      <c r="D662" s="131"/>
      <c r="E662" s="132"/>
      <c r="F662" s="131"/>
      <c r="G662" s="133"/>
      <c r="H662" s="131"/>
      <c r="I662" s="134"/>
      <c r="J662" s="131"/>
      <c r="K662" s="135"/>
      <c r="L662" s="135"/>
      <c r="M662" s="135"/>
      <c r="N662" s="135"/>
      <c r="O662" s="134"/>
    </row>
    <row r="663" customFormat="false" ht="18" hidden="false" customHeight="true" outlineLevel="0" collapsed="false">
      <c r="B663" s="129"/>
      <c r="C663" s="130"/>
      <c r="D663" s="131"/>
      <c r="E663" s="132"/>
      <c r="F663" s="131"/>
      <c r="G663" s="133"/>
      <c r="H663" s="131"/>
      <c r="I663" s="134"/>
      <c r="J663" s="131"/>
      <c r="K663" s="135"/>
      <c r="L663" s="135"/>
      <c r="M663" s="135"/>
      <c r="N663" s="135"/>
      <c r="O663" s="134"/>
    </row>
    <row r="664" customFormat="false" ht="18" hidden="false" customHeight="true" outlineLevel="0" collapsed="false">
      <c r="B664" s="129"/>
      <c r="C664" s="130"/>
      <c r="D664" s="131"/>
      <c r="E664" s="132"/>
      <c r="F664" s="131"/>
      <c r="G664" s="133"/>
      <c r="H664" s="131"/>
      <c r="I664" s="134"/>
      <c r="J664" s="131"/>
      <c r="K664" s="135"/>
      <c r="L664" s="135"/>
      <c r="M664" s="135"/>
      <c r="N664" s="135"/>
      <c r="O664" s="134"/>
    </row>
    <row r="665" customFormat="false" ht="18" hidden="false" customHeight="true" outlineLevel="0" collapsed="false">
      <c r="B665" s="129"/>
      <c r="C665" s="130"/>
      <c r="D665" s="131"/>
      <c r="E665" s="132"/>
      <c r="F665" s="131"/>
      <c r="G665" s="133"/>
      <c r="H665" s="131"/>
      <c r="I665" s="134"/>
      <c r="J665" s="131"/>
      <c r="K665" s="135"/>
      <c r="L665" s="135"/>
      <c r="M665" s="135"/>
      <c r="N665" s="135"/>
      <c r="O665" s="134"/>
    </row>
    <row r="666" customFormat="false" ht="18" hidden="false" customHeight="true" outlineLevel="0" collapsed="false">
      <c r="B666" s="129"/>
      <c r="C666" s="130"/>
      <c r="D666" s="131"/>
      <c r="E666" s="132"/>
      <c r="F666" s="131"/>
      <c r="G666" s="133"/>
      <c r="H666" s="131"/>
      <c r="I666" s="134"/>
      <c r="J666" s="131"/>
      <c r="K666" s="135"/>
      <c r="L666" s="135"/>
      <c r="M666" s="135"/>
      <c r="N666" s="135"/>
      <c r="O666" s="134"/>
    </row>
    <row r="667" customFormat="false" ht="18" hidden="false" customHeight="true" outlineLevel="0" collapsed="false">
      <c r="B667" s="129"/>
      <c r="C667" s="130"/>
      <c r="D667" s="131"/>
      <c r="E667" s="132"/>
      <c r="F667" s="131"/>
      <c r="G667" s="133"/>
      <c r="H667" s="131"/>
      <c r="I667" s="134"/>
      <c r="J667" s="131"/>
      <c r="K667" s="135"/>
      <c r="L667" s="135"/>
      <c r="M667" s="135"/>
      <c r="N667" s="135"/>
      <c r="O667" s="134"/>
    </row>
    <row r="668" customFormat="false" ht="18" hidden="false" customHeight="true" outlineLevel="0" collapsed="false">
      <c r="B668" s="129"/>
      <c r="C668" s="130"/>
      <c r="D668" s="131"/>
      <c r="E668" s="132"/>
      <c r="F668" s="131"/>
      <c r="G668" s="133"/>
      <c r="H668" s="131"/>
      <c r="I668" s="134"/>
      <c r="J668" s="131"/>
      <c r="K668" s="135"/>
      <c r="L668" s="135"/>
      <c r="M668" s="135"/>
      <c r="N668" s="135"/>
      <c r="O668" s="134"/>
    </row>
    <row r="669" customFormat="false" ht="18" hidden="false" customHeight="true" outlineLevel="0" collapsed="false">
      <c r="B669" s="129"/>
      <c r="C669" s="130"/>
      <c r="D669" s="131"/>
      <c r="E669" s="132"/>
      <c r="F669" s="131"/>
      <c r="G669" s="133"/>
      <c r="H669" s="131"/>
      <c r="I669" s="134"/>
      <c r="J669" s="131"/>
      <c r="K669" s="135"/>
      <c r="L669" s="135"/>
      <c r="M669" s="135"/>
      <c r="N669" s="135"/>
      <c r="O669" s="134"/>
    </row>
    <row r="670" customFormat="false" ht="18" hidden="false" customHeight="true" outlineLevel="0" collapsed="false">
      <c r="B670" s="129"/>
      <c r="C670" s="130"/>
      <c r="D670" s="131"/>
      <c r="E670" s="132"/>
      <c r="F670" s="131"/>
      <c r="G670" s="133"/>
      <c r="H670" s="131"/>
      <c r="I670" s="134"/>
      <c r="J670" s="131"/>
      <c r="K670" s="135"/>
      <c r="L670" s="135"/>
      <c r="M670" s="135"/>
      <c r="N670" s="135"/>
      <c r="O670" s="134"/>
    </row>
    <row r="671" customFormat="false" ht="18" hidden="false" customHeight="true" outlineLevel="0" collapsed="false">
      <c r="B671" s="129"/>
      <c r="C671" s="130"/>
      <c r="D671" s="131"/>
      <c r="E671" s="132"/>
      <c r="F671" s="131"/>
      <c r="G671" s="133"/>
      <c r="H671" s="131"/>
      <c r="I671" s="134"/>
      <c r="J671" s="131"/>
      <c r="K671" s="135"/>
      <c r="L671" s="135"/>
      <c r="M671" s="135"/>
      <c r="N671" s="135"/>
      <c r="O671" s="134"/>
    </row>
    <row r="672" customFormat="false" ht="18" hidden="false" customHeight="true" outlineLevel="0" collapsed="false">
      <c r="B672" s="129"/>
      <c r="C672" s="130"/>
      <c r="D672" s="131"/>
      <c r="E672" s="132"/>
      <c r="F672" s="131"/>
      <c r="G672" s="133"/>
      <c r="H672" s="131"/>
      <c r="I672" s="134"/>
      <c r="J672" s="131"/>
      <c r="K672" s="135"/>
      <c r="L672" s="135"/>
      <c r="M672" s="135"/>
      <c r="N672" s="135"/>
      <c r="O672" s="134"/>
    </row>
    <row r="673" customFormat="false" ht="18" hidden="false" customHeight="true" outlineLevel="0" collapsed="false">
      <c r="B673" s="129"/>
      <c r="C673" s="130"/>
      <c r="D673" s="131"/>
      <c r="E673" s="132"/>
      <c r="F673" s="131"/>
      <c r="G673" s="133"/>
      <c r="H673" s="131"/>
      <c r="I673" s="134"/>
      <c r="J673" s="131"/>
      <c r="K673" s="135"/>
      <c r="L673" s="135"/>
      <c r="M673" s="135"/>
      <c r="N673" s="135"/>
      <c r="O673" s="134"/>
    </row>
    <row r="674" customFormat="false" ht="18" hidden="false" customHeight="true" outlineLevel="0" collapsed="false">
      <c r="B674" s="129"/>
      <c r="C674" s="130"/>
      <c r="D674" s="131"/>
      <c r="E674" s="132"/>
      <c r="F674" s="131"/>
      <c r="G674" s="133"/>
      <c r="H674" s="131"/>
      <c r="I674" s="134"/>
      <c r="J674" s="131"/>
      <c r="K674" s="135"/>
      <c r="L674" s="135"/>
      <c r="M674" s="135"/>
      <c r="N674" s="135"/>
      <c r="O674" s="134"/>
    </row>
    <row r="675" customFormat="false" ht="18" hidden="false" customHeight="true" outlineLevel="0" collapsed="false">
      <c r="B675" s="129"/>
      <c r="C675" s="130"/>
      <c r="D675" s="131"/>
      <c r="E675" s="132"/>
      <c r="F675" s="131"/>
      <c r="G675" s="133"/>
      <c r="H675" s="131"/>
      <c r="I675" s="134"/>
      <c r="J675" s="131"/>
      <c r="K675" s="135"/>
      <c r="L675" s="135"/>
      <c r="M675" s="135"/>
      <c r="N675" s="135"/>
      <c r="O675" s="134"/>
    </row>
    <row r="676" customFormat="false" ht="18" hidden="false" customHeight="true" outlineLevel="0" collapsed="false">
      <c r="B676" s="129"/>
      <c r="C676" s="130"/>
      <c r="D676" s="131"/>
      <c r="E676" s="132"/>
      <c r="F676" s="131"/>
      <c r="G676" s="133"/>
      <c r="H676" s="131"/>
      <c r="I676" s="134"/>
      <c r="J676" s="131"/>
      <c r="K676" s="135"/>
      <c r="L676" s="135"/>
      <c r="M676" s="135"/>
      <c r="N676" s="135"/>
      <c r="O676" s="134"/>
    </row>
    <row r="677" customFormat="false" ht="18" hidden="false" customHeight="true" outlineLevel="0" collapsed="false">
      <c r="B677" s="129"/>
      <c r="C677" s="130"/>
      <c r="D677" s="131"/>
      <c r="E677" s="132"/>
      <c r="F677" s="131"/>
      <c r="G677" s="133"/>
      <c r="H677" s="131"/>
      <c r="I677" s="134"/>
      <c r="J677" s="131"/>
      <c r="K677" s="135"/>
      <c r="L677" s="135"/>
      <c r="M677" s="135"/>
      <c r="N677" s="135"/>
      <c r="O677" s="134"/>
    </row>
    <row r="678" customFormat="false" ht="18" hidden="false" customHeight="true" outlineLevel="0" collapsed="false">
      <c r="B678" s="129"/>
      <c r="C678" s="130"/>
      <c r="D678" s="131"/>
      <c r="E678" s="132"/>
      <c r="F678" s="131"/>
      <c r="G678" s="133"/>
      <c r="H678" s="131"/>
      <c r="I678" s="134"/>
      <c r="J678" s="131"/>
      <c r="K678" s="135"/>
      <c r="L678" s="135"/>
      <c r="M678" s="135"/>
      <c r="N678" s="135"/>
      <c r="O678" s="134"/>
    </row>
    <row r="679" customFormat="false" ht="18" hidden="false" customHeight="true" outlineLevel="0" collapsed="false">
      <c r="B679" s="129"/>
      <c r="C679" s="130"/>
      <c r="D679" s="131"/>
      <c r="E679" s="132"/>
      <c r="F679" s="131"/>
      <c r="G679" s="133"/>
      <c r="H679" s="131"/>
      <c r="I679" s="134"/>
      <c r="J679" s="131"/>
      <c r="K679" s="135"/>
      <c r="L679" s="135"/>
      <c r="M679" s="135"/>
      <c r="N679" s="135"/>
      <c r="O679" s="134"/>
    </row>
    <row r="680" customFormat="false" ht="18" hidden="false" customHeight="true" outlineLevel="0" collapsed="false">
      <c r="B680" s="129"/>
      <c r="C680" s="130"/>
      <c r="D680" s="131"/>
      <c r="E680" s="132"/>
      <c r="F680" s="131"/>
      <c r="G680" s="133"/>
      <c r="H680" s="131"/>
      <c r="I680" s="134"/>
      <c r="J680" s="131"/>
      <c r="K680" s="135"/>
      <c r="L680" s="135"/>
      <c r="M680" s="135"/>
      <c r="N680" s="135"/>
      <c r="O680" s="134"/>
    </row>
    <row r="681" customFormat="false" ht="18" hidden="false" customHeight="true" outlineLevel="0" collapsed="false">
      <c r="B681" s="129"/>
      <c r="C681" s="130"/>
      <c r="D681" s="131"/>
      <c r="E681" s="132"/>
      <c r="F681" s="131"/>
      <c r="G681" s="133"/>
      <c r="H681" s="131"/>
      <c r="I681" s="134"/>
      <c r="J681" s="131"/>
      <c r="K681" s="135"/>
      <c r="L681" s="135"/>
      <c r="M681" s="135"/>
      <c r="N681" s="135"/>
      <c r="O681" s="134"/>
    </row>
    <row r="682" customFormat="false" ht="18" hidden="false" customHeight="true" outlineLevel="0" collapsed="false">
      <c r="B682" s="129"/>
      <c r="C682" s="130"/>
      <c r="D682" s="131"/>
      <c r="E682" s="132"/>
      <c r="F682" s="131"/>
      <c r="G682" s="133"/>
      <c r="H682" s="131"/>
      <c r="I682" s="134"/>
      <c r="J682" s="131"/>
      <c r="K682" s="135"/>
      <c r="L682" s="135"/>
      <c r="M682" s="135"/>
      <c r="N682" s="135"/>
      <c r="O682" s="134"/>
    </row>
    <row r="683" customFormat="false" ht="18" hidden="false" customHeight="true" outlineLevel="0" collapsed="false">
      <c r="B683" s="129"/>
      <c r="C683" s="130"/>
      <c r="D683" s="131"/>
      <c r="E683" s="132"/>
      <c r="F683" s="131"/>
      <c r="G683" s="133"/>
      <c r="H683" s="131"/>
      <c r="I683" s="134"/>
      <c r="J683" s="131"/>
      <c r="K683" s="135"/>
      <c r="L683" s="135"/>
      <c r="M683" s="135"/>
      <c r="N683" s="135"/>
      <c r="O683" s="134"/>
    </row>
    <row r="684" customFormat="false" ht="18" hidden="false" customHeight="true" outlineLevel="0" collapsed="false">
      <c r="B684" s="129"/>
      <c r="C684" s="130"/>
      <c r="D684" s="131"/>
      <c r="E684" s="132"/>
      <c r="F684" s="131"/>
      <c r="G684" s="133"/>
      <c r="H684" s="131"/>
      <c r="I684" s="134"/>
      <c r="J684" s="131"/>
      <c r="K684" s="135"/>
      <c r="L684" s="135"/>
      <c r="M684" s="135"/>
      <c r="N684" s="135"/>
      <c r="O684" s="134"/>
    </row>
    <row r="685" customFormat="false" ht="18" hidden="false" customHeight="true" outlineLevel="0" collapsed="false">
      <c r="B685" s="129"/>
      <c r="C685" s="130"/>
      <c r="D685" s="131"/>
      <c r="E685" s="132"/>
      <c r="F685" s="131"/>
      <c r="G685" s="133"/>
      <c r="H685" s="131"/>
      <c r="I685" s="134"/>
      <c r="J685" s="131"/>
      <c r="K685" s="135"/>
      <c r="L685" s="135"/>
      <c r="M685" s="135"/>
      <c r="N685" s="135"/>
      <c r="O685" s="134"/>
    </row>
    <row r="686" customFormat="false" ht="18" hidden="false" customHeight="true" outlineLevel="0" collapsed="false">
      <c r="B686" s="129"/>
      <c r="C686" s="130"/>
      <c r="D686" s="131"/>
      <c r="E686" s="132"/>
      <c r="F686" s="131"/>
      <c r="G686" s="133"/>
      <c r="H686" s="131"/>
      <c r="I686" s="134"/>
      <c r="J686" s="131"/>
      <c r="K686" s="135"/>
      <c r="L686" s="135"/>
      <c r="M686" s="135"/>
      <c r="N686" s="135"/>
      <c r="O686" s="134"/>
    </row>
    <row r="687" customFormat="false" ht="18" hidden="false" customHeight="true" outlineLevel="0" collapsed="false">
      <c r="B687" s="129"/>
      <c r="C687" s="130"/>
      <c r="D687" s="131"/>
      <c r="E687" s="132"/>
      <c r="F687" s="131"/>
      <c r="G687" s="133"/>
      <c r="H687" s="131"/>
      <c r="I687" s="134"/>
      <c r="J687" s="131"/>
      <c r="K687" s="135"/>
      <c r="L687" s="135"/>
      <c r="M687" s="135"/>
      <c r="N687" s="135"/>
      <c r="O687" s="134"/>
    </row>
    <row r="688" customFormat="false" ht="18" hidden="false" customHeight="true" outlineLevel="0" collapsed="false">
      <c r="B688" s="129"/>
      <c r="C688" s="130"/>
      <c r="D688" s="131"/>
      <c r="E688" s="132"/>
      <c r="F688" s="131"/>
      <c r="G688" s="133"/>
      <c r="H688" s="131"/>
      <c r="I688" s="134"/>
      <c r="J688" s="131"/>
      <c r="K688" s="135"/>
      <c r="L688" s="135"/>
      <c r="M688" s="135"/>
      <c r="N688" s="135"/>
      <c r="O688" s="134"/>
    </row>
    <row r="689" customFormat="false" ht="18" hidden="false" customHeight="true" outlineLevel="0" collapsed="false">
      <c r="B689" s="129"/>
      <c r="C689" s="130"/>
      <c r="D689" s="131"/>
      <c r="E689" s="132"/>
      <c r="F689" s="131"/>
      <c r="G689" s="133"/>
      <c r="H689" s="131"/>
      <c r="I689" s="134"/>
      <c r="J689" s="131"/>
      <c r="K689" s="135"/>
      <c r="L689" s="135"/>
      <c r="M689" s="135"/>
      <c r="N689" s="135"/>
      <c r="O689" s="134"/>
    </row>
    <row r="690" customFormat="false" ht="18" hidden="false" customHeight="true" outlineLevel="0" collapsed="false">
      <c r="B690" s="129"/>
      <c r="C690" s="130"/>
      <c r="D690" s="131"/>
      <c r="E690" s="132"/>
      <c r="F690" s="131"/>
      <c r="G690" s="133"/>
      <c r="H690" s="131"/>
      <c r="I690" s="134"/>
      <c r="J690" s="131"/>
      <c r="K690" s="135"/>
      <c r="L690" s="135"/>
      <c r="M690" s="135"/>
      <c r="N690" s="135"/>
      <c r="O690" s="134"/>
    </row>
    <row r="691" customFormat="false" ht="18" hidden="false" customHeight="true" outlineLevel="0" collapsed="false">
      <c r="B691" s="129"/>
      <c r="C691" s="130"/>
      <c r="D691" s="131"/>
      <c r="E691" s="132"/>
      <c r="F691" s="131"/>
      <c r="G691" s="133"/>
      <c r="H691" s="131"/>
      <c r="I691" s="134"/>
      <c r="J691" s="131"/>
      <c r="K691" s="135"/>
      <c r="L691" s="135"/>
      <c r="M691" s="135"/>
      <c r="N691" s="135"/>
      <c r="O691" s="134"/>
    </row>
    <row r="692" customFormat="false" ht="18" hidden="false" customHeight="true" outlineLevel="0" collapsed="false">
      <c r="B692" s="129"/>
      <c r="C692" s="130"/>
      <c r="D692" s="131"/>
      <c r="E692" s="132"/>
      <c r="F692" s="131"/>
      <c r="G692" s="133"/>
      <c r="H692" s="131"/>
      <c r="I692" s="134"/>
      <c r="J692" s="131"/>
      <c r="K692" s="135"/>
      <c r="L692" s="135"/>
      <c r="M692" s="135"/>
      <c r="N692" s="135"/>
      <c r="O692" s="134"/>
    </row>
    <row r="693" customFormat="false" ht="18" hidden="false" customHeight="true" outlineLevel="0" collapsed="false">
      <c r="B693" s="129"/>
      <c r="C693" s="130"/>
      <c r="D693" s="131"/>
      <c r="E693" s="132"/>
      <c r="F693" s="131"/>
      <c r="G693" s="133"/>
      <c r="H693" s="131"/>
      <c r="I693" s="134"/>
      <c r="J693" s="131"/>
      <c r="K693" s="135"/>
      <c r="L693" s="135"/>
      <c r="M693" s="135"/>
      <c r="N693" s="135"/>
      <c r="O693" s="134"/>
    </row>
    <row r="694" customFormat="false" ht="18" hidden="false" customHeight="true" outlineLevel="0" collapsed="false">
      <c r="B694" s="129"/>
      <c r="C694" s="130"/>
      <c r="D694" s="131"/>
      <c r="E694" s="132"/>
      <c r="F694" s="131"/>
      <c r="G694" s="133"/>
      <c r="H694" s="131"/>
      <c r="I694" s="134"/>
      <c r="J694" s="131"/>
      <c r="K694" s="135"/>
      <c r="L694" s="135"/>
      <c r="M694" s="135"/>
      <c r="N694" s="135"/>
      <c r="O694" s="134"/>
    </row>
    <row r="695" customFormat="false" ht="18" hidden="false" customHeight="true" outlineLevel="0" collapsed="false">
      <c r="B695" s="129"/>
      <c r="C695" s="130"/>
      <c r="D695" s="131"/>
      <c r="E695" s="132"/>
      <c r="F695" s="131"/>
      <c r="G695" s="133"/>
      <c r="H695" s="131"/>
      <c r="I695" s="134"/>
      <c r="J695" s="131"/>
      <c r="K695" s="135"/>
      <c r="L695" s="135"/>
      <c r="M695" s="135"/>
      <c r="N695" s="135"/>
      <c r="O695" s="134"/>
    </row>
    <row r="696" customFormat="false" ht="18" hidden="false" customHeight="true" outlineLevel="0" collapsed="false">
      <c r="B696" s="129"/>
      <c r="C696" s="130"/>
      <c r="D696" s="131"/>
      <c r="E696" s="132"/>
      <c r="F696" s="131"/>
      <c r="G696" s="133"/>
      <c r="H696" s="131"/>
      <c r="I696" s="134"/>
      <c r="J696" s="131"/>
      <c r="K696" s="135"/>
      <c r="L696" s="135"/>
      <c r="M696" s="135"/>
      <c r="N696" s="135"/>
      <c r="O696" s="134"/>
    </row>
    <row r="697" customFormat="false" ht="18" hidden="false" customHeight="true" outlineLevel="0" collapsed="false">
      <c r="B697" s="129"/>
      <c r="C697" s="130"/>
      <c r="D697" s="131"/>
      <c r="E697" s="132"/>
      <c r="F697" s="131"/>
      <c r="G697" s="133"/>
      <c r="H697" s="131"/>
      <c r="I697" s="134"/>
      <c r="J697" s="131"/>
      <c r="K697" s="135"/>
      <c r="L697" s="135"/>
      <c r="M697" s="135"/>
      <c r="N697" s="135"/>
      <c r="O697" s="134"/>
    </row>
    <row r="698" customFormat="false" ht="18" hidden="false" customHeight="true" outlineLevel="0" collapsed="false">
      <c r="B698" s="129"/>
      <c r="C698" s="130"/>
      <c r="D698" s="131"/>
      <c r="E698" s="132"/>
      <c r="F698" s="131"/>
      <c r="G698" s="133"/>
      <c r="H698" s="131"/>
      <c r="I698" s="134"/>
      <c r="J698" s="131"/>
      <c r="K698" s="135"/>
      <c r="L698" s="135"/>
      <c r="M698" s="135"/>
      <c r="N698" s="135"/>
      <c r="O698" s="134"/>
    </row>
    <row r="699" customFormat="false" ht="18" hidden="false" customHeight="true" outlineLevel="0" collapsed="false">
      <c r="B699" s="129"/>
      <c r="C699" s="130"/>
      <c r="D699" s="131"/>
      <c r="E699" s="132"/>
      <c r="F699" s="131"/>
      <c r="G699" s="133"/>
      <c r="H699" s="131"/>
      <c r="I699" s="134"/>
      <c r="J699" s="131"/>
      <c r="K699" s="135"/>
      <c r="L699" s="135"/>
      <c r="M699" s="135"/>
      <c r="N699" s="135"/>
      <c r="O699" s="134"/>
    </row>
    <row r="700" customFormat="false" ht="18" hidden="false" customHeight="true" outlineLevel="0" collapsed="false">
      <c r="B700" s="129"/>
      <c r="C700" s="130"/>
      <c r="D700" s="131"/>
      <c r="E700" s="132"/>
      <c r="F700" s="131"/>
      <c r="G700" s="133"/>
      <c r="H700" s="131"/>
      <c r="I700" s="134"/>
      <c r="J700" s="131"/>
      <c r="K700" s="135"/>
      <c r="L700" s="135"/>
      <c r="M700" s="135"/>
      <c r="N700" s="135"/>
      <c r="O700" s="134"/>
    </row>
    <row r="701" customFormat="false" ht="18" hidden="false" customHeight="true" outlineLevel="0" collapsed="false">
      <c r="B701" s="129"/>
      <c r="C701" s="130"/>
      <c r="D701" s="131"/>
      <c r="E701" s="132"/>
      <c r="F701" s="131"/>
      <c r="G701" s="133"/>
      <c r="H701" s="131"/>
      <c r="I701" s="134"/>
      <c r="J701" s="131"/>
      <c r="K701" s="135"/>
      <c r="L701" s="135"/>
      <c r="M701" s="135"/>
      <c r="N701" s="135"/>
      <c r="O701" s="134"/>
    </row>
    <row r="702" customFormat="false" ht="18" hidden="false" customHeight="true" outlineLevel="0" collapsed="false">
      <c r="B702" s="129"/>
      <c r="C702" s="130"/>
      <c r="D702" s="131"/>
      <c r="E702" s="132"/>
      <c r="F702" s="131"/>
      <c r="G702" s="133"/>
      <c r="H702" s="131"/>
      <c r="I702" s="134"/>
      <c r="J702" s="131"/>
      <c r="K702" s="135"/>
      <c r="L702" s="135"/>
      <c r="M702" s="135"/>
      <c r="N702" s="135"/>
      <c r="O702" s="134"/>
    </row>
    <row r="703" customFormat="false" ht="18" hidden="false" customHeight="true" outlineLevel="0" collapsed="false">
      <c r="B703" s="129"/>
      <c r="C703" s="130"/>
      <c r="D703" s="131"/>
      <c r="E703" s="132"/>
      <c r="F703" s="131"/>
      <c r="G703" s="133"/>
      <c r="H703" s="131"/>
      <c r="I703" s="134"/>
      <c r="J703" s="131"/>
      <c r="K703" s="135"/>
      <c r="L703" s="135"/>
      <c r="M703" s="135"/>
      <c r="N703" s="135"/>
      <c r="O703" s="134"/>
    </row>
    <row r="704" customFormat="false" ht="18" hidden="false" customHeight="true" outlineLevel="0" collapsed="false">
      <c r="B704" s="129"/>
      <c r="C704" s="130"/>
      <c r="D704" s="131"/>
      <c r="E704" s="132"/>
      <c r="F704" s="131"/>
      <c r="G704" s="133"/>
      <c r="H704" s="131"/>
      <c r="I704" s="134"/>
      <c r="J704" s="131"/>
      <c r="K704" s="135"/>
      <c r="L704" s="135"/>
      <c r="M704" s="135"/>
      <c r="N704" s="135"/>
      <c r="O704" s="134"/>
    </row>
    <row r="705" customFormat="false" ht="18" hidden="false" customHeight="true" outlineLevel="0" collapsed="false">
      <c r="B705" s="129"/>
      <c r="C705" s="130"/>
      <c r="D705" s="131"/>
      <c r="E705" s="132"/>
      <c r="F705" s="131"/>
      <c r="G705" s="133"/>
      <c r="H705" s="131"/>
      <c r="I705" s="134"/>
      <c r="J705" s="131"/>
      <c r="K705" s="135"/>
      <c r="L705" s="135"/>
      <c r="M705" s="135"/>
      <c r="N705" s="135"/>
      <c r="O705" s="134"/>
    </row>
    <row r="706" customFormat="false" ht="18" hidden="false" customHeight="true" outlineLevel="0" collapsed="false">
      <c r="B706" s="129"/>
      <c r="C706" s="130"/>
      <c r="D706" s="131"/>
      <c r="E706" s="132"/>
      <c r="F706" s="131"/>
      <c r="G706" s="133"/>
      <c r="H706" s="131"/>
      <c r="I706" s="134"/>
      <c r="J706" s="131"/>
      <c r="K706" s="135"/>
      <c r="L706" s="135"/>
      <c r="M706" s="135"/>
      <c r="N706" s="135"/>
      <c r="O706" s="134"/>
    </row>
    <row r="707" customFormat="false" ht="18" hidden="false" customHeight="true" outlineLevel="0" collapsed="false">
      <c r="B707" s="129"/>
      <c r="C707" s="130"/>
      <c r="D707" s="131"/>
      <c r="E707" s="132"/>
      <c r="F707" s="131"/>
      <c r="G707" s="133"/>
      <c r="H707" s="131"/>
      <c r="I707" s="134"/>
      <c r="J707" s="131"/>
      <c r="K707" s="135"/>
      <c r="L707" s="135"/>
      <c r="M707" s="135"/>
      <c r="N707" s="135"/>
      <c r="O707" s="134"/>
    </row>
    <row r="708" customFormat="false" ht="18" hidden="false" customHeight="true" outlineLevel="0" collapsed="false">
      <c r="B708" s="129"/>
      <c r="C708" s="130"/>
      <c r="D708" s="131"/>
      <c r="E708" s="132"/>
      <c r="F708" s="131"/>
      <c r="G708" s="133"/>
      <c r="H708" s="131"/>
      <c r="I708" s="134"/>
      <c r="J708" s="131"/>
      <c r="K708" s="135"/>
      <c r="L708" s="135"/>
      <c r="M708" s="135"/>
      <c r="N708" s="135"/>
      <c r="O708" s="134"/>
    </row>
    <row r="709" customFormat="false" ht="18" hidden="false" customHeight="true" outlineLevel="0" collapsed="false">
      <c r="B709" s="129"/>
      <c r="C709" s="130"/>
      <c r="D709" s="131"/>
      <c r="E709" s="132"/>
      <c r="F709" s="131"/>
      <c r="G709" s="133"/>
      <c r="H709" s="131"/>
      <c r="I709" s="134"/>
      <c r="J709" s="131"/>
      <c r="K709" s="135"/>
      <c r="L709" s="135"/>
      <c r="M709" s="135"/>
      <c r="N709" s="135"/>
      <c r="O709" s="134"/>
    </row>
    <row r="710" customFormat="false" ht="18" hidden="false" customHeight="true" outlineLevel="0" collapsed="false">
      <c r="B710" s="129"/>
      <c r="C710" s="130"/>
      <c r="D710" s="131"/>
      <c r="E710" s="132"/>
      <c r="F710" s="131"/>
      <c r="G710" s="133"/>
      <c r="H710" s="131"/>
      <c r="I710" s="134"/>
      <c r="J710" s="131"/>
      <c r="K710" s="135"/>
      <c r="L710" s="135"/>
      <c r="M710" s="135"/>
      <c r="N710" s="135"/>
      <c r="O710" s="134"/>
    </row>
    <row r="711" customFormat="false" ht="18" hidden="false" customHeight="true" outlineLevel="0" collapsed="false">
      <c r="B711" s="129"/>
      <c r="C711" s="130"/>
      <c r="D711" s="131"/>
      <c r="E711" s="132"/>
      <c r="F711" s="131"/>
      <c r="G711" s="133"/>
      <c r="H711" s="131"/>
      <c r="I711" s="134"/>
      <c r="J711" s="131"/>
      <c r="K711" s="135"/>
      <c r="L711" s="135"/>
      <c r="M711" s="135"/>
      <c r="N711" s="135"/>
      <c r="O711" s="134"/>
    </row>
    <row r="712" customFormat="false" ht="18" hidden="false" customHeight="true" outlineLevel="0" collapsed="false">
      <c r="B712" s="129"/>
      <c r="C712" s="130"/>
      <c r="D712" s="131"/>
      <c r="E712" s="132"/>
      <c r="F712" s="131"/>
      <c r="G712" s="133"/>
      <c r="H712" s="131"/>
      <c r="I712" s="134"/>
      <c r="J712" s="131"/>
      <c r="K712" s="135"/>
      <c r="L712" s="135"/>
      <c r="M712" s="135"/>
      <c r="N712" s="135"/>
      <c r="O712" s="134"/>
    </row>
    <row r="713" customFormat="false" ht="18" hidden="false" customHeight="true" outlineLevel="0" collapsed="false">
      <c r="B713" s="129"/>
      <c r="C713" s="130"/>
      <c r="D713" s="131"/>
      <c r="E713" s="132"/>
      <c r="F713" s="131"/>
      <c r="G713" s="133"/>
      <c r="H713" s="131"/>
      <c r="I713" s="134"/>
      <c r="J713" s="131"/>
      <c r="K713" s="135"/>
      <c r="L713" s="135"/>
      <c r="M713" s="135"/>
      <c r="N713" s="135"/>
      <c r="O713" s="134"/>
    </row>
    <row r="714" customFormat="false" ht="18" hidden="false" customHeight="true" outlineLevel="0" collapsed="false">
      <c r="B714" s="129"/>
      <c r="C714" s="130"/>
      <c r="D714" s="131"/>
      <c r="E714" s="132"/>
      <c r="F714" s="131"/>
      <c r="G714" s="133"/>
      <c r="H714" s="131"/>
      <c r="I714" s="134"/>
      <c r="J714" s="131"/>
      <c r="K714" s="135"/>
      <c r="L714" s="135"/>
      <c r="M714" s="135"/>
      <c r="N714" s="135"/>
      <c r="O714" s="134"/>
    </row>
    <row r="715" customFormat="false" ht="18" hidden="false" customHeight="true" outlineLevel="0" collapsed="false">
      <c r="B715" s="129"/>
      <c r="C715" s="130"/>
      <c r="D715" s="131"/>
      <c r="E715" s="132"/>
      <c r="F715" s="131"/>
      <c r="G715" s="133"/>
      <c r="H715" s="131"/>
      <c r="I715" s="134"/>
      <c r="J715" s="131"/>
      <c r="K715" s="135"/>
      <c r="L715" s="135"/>
      <c r="M715" s="135"/>
      <c r="N715" s="135"/>
      <c r="O715" s="134"/>
    </row>
    <row r="716" customFormat="false" ht="18" hidden="false" customHeight="true" outlineLevel="0" collapsed="false">
      <c r="B716" s="129"/>
      <c r="C716" s="130"/>
      <c r="D716" s="131"/>
      <c r="E716" s="132"/>
      <c r="F716" s="131"/>
      <c r="G716" s="133"/>
      <c r="H716" s="131"/>
      <c r="I716" s="134"/>
      <c r="J716" s="131"/>
      <c r="K716" s="135"/>
      <c r="L716" s="135"/>
      <c r="M716" s="135"/>
      <c r="N716" s="135"/>
      <c r="O716" s="134"/>
    </row>
    <row r="717" customFormat="false" ht="18" hidden="false" customHeight="true" outlineLevel="0" collapsed="false">
      <c r="B717" s="129"/>
      <c r="C717" s="130"/>
      <c r="D717" s="131"/>
      <c r="E717" s="132"/>
      <c r="F717" s="131"/>
      <c r="G717" s="133"/>
      <c r="H717" s="131"/>
      <c r="I717" s="134"/>
      <c r="J717" s="131"/>
      <c r="K717" s="135"/>
      <c r="L717" s="135"/>
      <c r="M717" s="135"/>
      <c r="N717" s="135"/>
      <c r="O717" s="134"/>
    </row>
    <row r="718" customFormat="false" ht="18" hidden="false" customHeight="true" outlineLevel="0" collapsed="false">
      <c r="B718" s="129"/>
      <c r="C718" s="130"/>
      <c r="D718" s="131"/>
      <c r="E718" s="132"/>
      <c r="F718" s="131"/>
      <c r="G718" s="133"/>
      <c r="H718" s="131"/>
      <c r="I718" s="134"/>
      <c r="J718" s="131"/>
      <c r="K718" s="135"/>
      <c r="L718" s="135"/>
      <c r="M718" s="135"/>
      <c r="N718" s="135"/>
      <c r="O718" s="134"/>
    </row>
    <row r="719" customFormat="false" ht="18" hidden="false" customHeight="true" outlineLevel="0" collapsed="false">
      <c r="B719" s="129"/>
      <c r="C719" s="130"/>
      <c r="D719" s="131"/>
      <c r="E719" s="132"/>
      <c r="F719" s="131"/>
      <c r="G719" s="133"/>
      <c r="H719" s="131"/>
      <c r="I719" s="134"/>
      <c r="J719" s="131"/>
      <c r="K719" s="135"/>
      <c r="L719" s="135"/>
      <c r="M719" s="135"/>
      <c r="N719" s="135"/>
      <c r="O719" s="134"/>
    </row>
    <row r="720" customFormat="false" ht="18" hidden="false" customHeight="true" outlineLevel="0" collapsed="false">
      <c r="B720" s="129"/>
      <c r="C720" s="130"/>
      <c r="D720" s="131"/>
      <c r="E720" s="132"/>
      <c r="F720" s="131"/>
      <c r="G720" s="133"/>
      <c r="H720" s="131"/>
      <c r="I720" s="134"/>
      <c r="J720" s="131"/>
      <c r="K720" s="135"/>
      <c r="L720" s="135"/>
      <c r="M720" s="135"/>
      <c r="N720" s="135"/>
      <c r="O720" s="134"/>
    </row>
    <row r="721" customFormat="false" ht="18" hidden="false" customHeight="true" outlineLevel="0" collapsed="false">
      <c r="B721" s="129"/>
      <c r="C721" s="130"/>
      <c r="D721" s="131"/>
      <c r="E721" s="132"/>
      <c r="F721" s="131"/>
      <c r="G721" s="133"/>
      <c r="H721" s="131"/>
      <c r="I721" s="134"/>
      <c r="J721" s="131"/>
      <c r="K721" s="135"/>
      <c r="L721" s="135"/>
      <c r="M721" s="135"/>
      <c r="N721" s="135"/>
      <c r="O721" s="134"/>
    </row>
    <row r="722" customFormat="false" ht="18" hidden="false" customHeight="true" outlineLevel="0" collapsed="false">
      <c r="B722" s="129"/>
      <c r="C722" s="130"/>
      <c r="D722" s="131"/>
      <c r="E722" s="132"/>
      <c r="F722" s="131"/>
      <c r="G722" s="133"/>
      <c r="H722" s="131"/>
      <c r="I722" s="134"/>
      <c r="J722" s="131"/>
      <c r="K722" s="135"/>
      <c r="L722" s="135"/>
      <c r="M722" s="135"/>
      <c r="N722" s="135"/>
      <c r="O722" s="134"/>
    </row>
    <row r="723" customFormat="false" ht="18" hidden="false" customHeight="true" outlineLevel="0" collapsed="false">
      <c r="B723" s="129"/>
      <c r="C723" s="130"/>
      <c r="D723" s="131"/>
      <c r="E723" s="132"/>
      <c r="F723" s="131"/>
      <c r="G723" s="133"/>
      <c r="H723" s="131"/>
      <c r="I723" s="134"/>
      <c r="J723" s="131"/>
      <c r="K723" s="135"/>
      <c r="L723" s="135"/>
      <c r="M723" s="135"/>
      <c r="N723" s="135"/>
      <c r="O723" s="134"/>
    </row>
    <row r="724" customFormat="false" ht="18" hidden="false" customHeight="true" outlineLevel="0" collapsed="false">
      <c r="B724" s="129"/>
      <c r="C724" s="130"/>
      <c r="D724" s="131"/>
      <c r="E724" s="132"/>
      <c r="F724" s="131"/>
      <c r="G724" s="133"/>
      <c r="H724" s="131"/>
      <c r="I724" s="134"/>
      <c r="J724" s="131"/>
      <c r="K724" s="135"/>
      <c r="L724" s="135"/>
      <c r="M724" s="135"/>
      <c r="N724" s="135"/>
      <c r="O724" s="134"/>
    </row>
    <row r="725" customFormat="false" ht="18" hidden="false" customHeight="true" outlineLevel="0" collapsed="false">
      <c r="B725" s="129"/>
      <c r="C725" s="130"/>
      <c r="D725" s="131"/>
      <c r="E725" s="132"/>
      <c r="F725" s="131"/>
      <c r="G725" s="133"/>
      <c r="H725" s="131"/>
      <c r="I725" s="134"/>
      <c r="J725" s="131"/>
      <c r="K725" s="135"/>
      <c r="L725" s="135"/>
      <c r="M725" s="135"/>
      <c r="N725" s="135"/>
      <c r="O725" s="134"/>
    </row>
    <row r="726" customFormat="false" ht="18" hidden="false" customHeight="true" outlineLevel="0" collapsed="false">
      <c r="B726" s="129"/>
      <c r="C726" s="130"/>
      <c r="D726" s="131"/>
      <c r="E726" s="132"/>
      <c r="F726" s="131"/>
      <c r="G726" s="133"/>
      <c r="H726" s="131"/>
      <c r="I726" s="134"/>
      <c r="J726" s="131"/>
      <c r="K726" s="135"/>
      <c r="L726" s="135"/>
      <c r="M726" s="135"/>
      <c r="N726" s="135"/>
      <c r="O726" s="134"/>
    </row>
    <row r="727" customFormat="false" ht="18" hidden="false" customHeight="true" outlineLevel="0" collapsed="false">
      <c r="B727" s="129"/>
      <c r="C727" s="130"/>
      <c r="D727" s="131"/>
      <c r="E727" s="132"/>
      <c r="F727" s="131"/>
      <c r="G727" s="133"/>
      <c r="H727" s="131"/>
      <c r="I727" s="134"/>
      <c r="J727" s="131"/>
      <c r="K727" s="135"/>
      <c r="L727" s="135"/>
      <c r="M727" s="135"/>
      <c r="N727" s="135"/>
      <c r="O727" s="134"/>
    </row>
    <row r="728" customFormat="false" ht="18" hidden="false" customHeight="true" outlineLevel="0" collapsed="false">
      <c r="B728" s="129"/>
      <c r="C728" s="130"/>
      <c r="D728" s="131"/>
      <c r="E728" s="132"/>
      <c r="F728" s="131"/>
      <c r="G728" s="133"/>
      <c r="H728" s="131"/>
      <c r="I728" s="134"/>
      <c r="J728" s="131"/>
      <c r="K728" s="135"/>
      <c r="L728" s="135"/>
      <c r="M728" s="135"/>
      <c r="N728" s="135"/>
      <c r="O728" s="134"/>
    </row>
    <row r="729" customFormat="false" ht="18" hidden="false" customHeight="true" outlineLevel="0" collapsed="false">
      <c r="B729" s="129"/>
      <c r="C729" s="130"/>
      <c r="D729" s="131"/>
      <c r="E729" s="132"/>
      <c r="F729" s="131"/>
      <c r="G729" s="133"/>
      <c r="H729" s="131"/>
      <c r="I729" s="134"/>
      <c r="J729" s="131"/>
      <c r="K729" s="135"/>
      <c r="L729" s="135"/>
      <c r="M729" s="135"/>
      <c r="N729" s="135"/>
      <c r="O729" s="134"/>
    </row>
    <row r="730" customFormat="false" ht="18" hidden="false" customHeight="true" outlineLevel="0" collapsed="false">
      <c r="B730" s="129"/>
      <c r="C730" s="130"/>
      <c r="D730" s="131"/>
      <c r="E730" s="132"/>
      <c r="F730" s="131"/>
      <c r="G730" s="133"/>
      <c r="H730" s="131"/>
      <c r="I730" s="134"/>
      <c r="J730" s="131"/>
      <c r="K730" s="135"/>
      <c r="L730" s="135"/>
      <c r="M730" s="135"/>
      <c r="N730" s="135"/>
      <c r="O730" s="134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O21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LibreOffice/7.3.4.2$Linux_X86_64 LibreOffice_project/8cb1c265a8f71ce63e37a2ff337b4f2ebc525cbc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2022-07-09T20:00:08Z</dcterms:created>
  <dc:creator/>
  <dc:description/>
  <dc:language>en-US</dc:language>
  <cp:lastModifiedBy/>
  <dcterms:modified xsi:type="dcterms:W3CDTF">2022-07-09T20:16:53Z</dcterms:modified>
  <cp:revision>12</cp:revision>
  <dc:subject/>
  <dc:title/>
</cp:coreProperties>
</file>