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30"/>
  <workbookPr defaultThemeVersion="166925"/>
  <xr:revisionPtr revIDLastSave="0" documentId="8_{1F5E345F-CDA8-45B7-96E0-2B7D6287706D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Sheet3" sheetId="3" r:id="rId1"/>
    <sheet name="Sheet4" sheetId="4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3" i="4" l="1"/>
  <c r="L13" i="4"/>
  <c r="G13" i="4"/>
  <c r="C13" i="4"/>
  <c r="Q7" i="4"/>
  <c r="P7" i="4"/>
  <c r="O7" i="4"/>
  <c r="N7" i="4"/>
  <c r="M7" i="4"/>
  <c r="L7" i="4"/>
  <c r="H7" i="4"/>
  <c r="G7" i="4"/>
  <c r="F7" i="4"/>
  <c r="E7" i="4"/>
  <c r="D7" i="4"/>
  <c r="C7" i="4"/>
  <c r="E83" i="3"/>
  <c r="N83" i="3"/>
  <c r="L11" i="3"/>
  <c r="P17" i="3"/>
  <c r="L17" i="3"/>
  <c r="Q11" i="3"/>
  <c r="P11" i="3"/>
  <c r="O11" i="3"/>
  <c r="N11" i="3"/>
  <c r="M11" i="3"/>
  <c r="G17" i="3"/>
  <c r="H11" i="3"/>
  <c r="C17" i="3"/>
  <c r="C11" i="3"/>
  <c r="G11" i="3"/>
  <c r="F11" i="3"/>
  <c r="E11" i="3"/>
  <c r="D11" i="3"/>
</calcChain>
</file>

<file path=xl/sharedStrings.xml><?xml version="1.0" encoding="utf-8"?>
<sst xmlns="http://schemas.openxmlformats.org/spreadsheetml/2006/main" count="142" uniqueCount="50">
  <si>
    <t>SecureShip - Dashboard Sensores</t>
  </si>
  <si>
    <t>Métricas de Temperatura (PK = 1)</t>
  </si>
  <si>
    <t>Métricas de Umidade (PK = 2)</t>
  </si>
  <si>
    <t>CRÍTICO</t>
  </si>
  <si>
    <t>EMERGÊNCIA</t>
  </si>
  <si>
    <t>ALERTA</t>
  </si>
  <si>
    <t>IDEAL</t>
  </si>
  <si>
    <t>-4°C</t>
  </si>
  <si>
    <t>5°C</t>
  </si>
  <si>
    <t>10°C</t>
  </si>
  <si>
    <t>17°C</t>
  </si>
  <si>
    <t>25°C</t>
  </si>
  <si>
    <t>30°C</t>
  </si>
  <si>
    <t>35°C</t>
  </si>
  <si>
    <t>40°</t>
  </si>
  <si>
    <t>Variações -&gt; Temperatura</t>
  </si>
  <si>
    <t>Variações -&gt;  Umidade</t>
  </si>
  <si>
    <t>minimo</t>
  </si>
  <si>
    <t>1ºquartil</t>
  </si>
  <si>
    <t>mediana</t>
  </si>
  <si>
    <t>média</t>
  </si>
  <si>
    <t>3ºquartil</t>
  </si>
  <si>
    <t>máximo</t>
  </si>
  <si>
    <t xml:space="preserve"> 4/4/2023 </t>
  </si>
  <si>
    <t>Temp Mínima</t>
  </si>
  <si>
    <t>Temp Máxima</t>
  </si>
  <si>
    <t>Umidade Mínima</t>
  </si>
  <si>
    <t>Umidade Máxima</t>
  </si>
  <si>
    <t>Leitura -&gt; Temperatura</t>
  </si>
  <si>
    <t>Leitura -&gt; Umidade</t>
  </si>
  <si>
    <t>id</t>
  </si>
  <si>
    <t>dataHora</t>
  </si>
  <si>
    <t>temp(°C)</t>
  </si>
  <si>
    <t>fkSensor</t>
  </si>
  <si>
    <t>umid(%)</t>
  </si>
  <si>
    <t xml:space="preserve"> 4/4/2023 10:55</t>
  </si>
  <si>
    <t xml:space="preserve"> 4/4/2023 11:55 </t>
  </si>
  <si>
    <t xml:space="preserve"> 4/4/2023 13:56 </t>
  </si>
  <si>
    <t>4/5/2023  16:55:00 AM</t>
  </si>
  <si>
    <t xml:space="preserve"> 4/4/2023 17:56</t>
  </si>
  <si>
    <t xml:space="preserve"> 4/4/2023 18:56</t>
  </si>
  <si>
    <t>4/5/2023  19:55:00 AM</t>
  </si>
  <si>
    <t xml:space="preserve"> 4/4/2023 20:56</t>
  </si>
  <si>
    <t xml:space="preserve"> 4/4/2023 21:56</t>
  </si>
  <si>
    <t>4/4/2023  22:56:00 PM</t>
  </si>
  <si>
    <t xml:space="preserve"> 4/4/2023 23:57</t>
  </si>
  <si>
    <t xml:space="preserve">Pico de Temp. 4/4/2023 </t>
  </si>
  <si>
    <t xml:space="preserve">Pico de Umid. 4/4/2023 </t>
  </si>
  <si>
    <t>Temperatura Máxima</t>
  </si>
  <si>
    <t>SecureShip - Dashboard Visão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</si>
</sst>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;@"/>
    <numFmt numFmtId="165" formatCode="0.0"/>
  </numFmts>
  <fonts count="6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0"/>
      <name val="Abadi Extra Light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9" fontId="0" fillId="6" borderId="2" xfId="0" applyNumberFormat="1" applyFill="1" applyBorder="1" applyAlignment="1">
      <alignment horizontal="center"/>
    </xf>
    <xf numFmtId="9" fontId="0" fillId="8" borderId="2" xfId="0" applyNumberFormat="1" applyFill="1" applyBorder="1" applyAlignment="1">
      <alignment horizontal="center"/>
    </xf>
    <xf numFmtId="9" fontId="0" fillId="9" borderId="2" xfId="0" applyNumberFormat="1" applyFill="1" applyBorder="1" applyAlignment="1">
      <alignment horizontal="center"/>
    </xf>
    <xf numFmtId="9" fontId="0" fillId="5" borderId="2" xfId="0" applyNumberForma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165" fontId="2" fillId="4" borderId="2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2" fillId="4" borderId="2" xfId="0" applyNumberFormat="1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14" fontId="1" fillId="7" borderId="3" xfId="0" applyNumberFormat="1" applyFont="1" applyFill="1" applyBorder="1" applyAlignment="1">
      <alignment horizontal="center" vertical="center"/>
    </xf>
    <xf numFmtId="14" fontId="1" fillId="7" borderId="4" xfId="0" applyNumberFormat="1" applyFont="1" applyFill="1" applyBorder="1" applyAlignment="1">
      <alignment horizontal="center" vertical="center"/>
    </xf>
    <xf numFmtId="14" fontId="1" fillId="7" borderId="5" xfId="0" applyNumberFormat="1" applyFont="1" applyFill="1" applyBorder="1" applyAlignment="1">
      <alignment horizontal="center" vertical="center"/>
    </xf>
    <xf numFmtId="14" fontId="1" fillId="7" borderId="6" xfId="0" applyNumberFormat="1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Variação de Temperatura 4/4/2023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Temperatura (°C)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Sheet3!$F$22:$F$36</c:f>
              <c:numCache>
                <c:formatCode>General</c:formatCode>
                <c:ptCount val="1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30</c:v>
                </c:pt>
                <c:pt idx="6">
                  <c:v>21</c:v>
                </c:pt>
                <c:pt idx="7">
                  <c:v>21</c:v>
                </c:pt>
                <c:pt idx="8">
                  <c:v>19</c:v>
                </c:pt>
                <c:pt idx="9">
                  <c:v>17</c:v>
                </c:pt>
                <c:pt idx="10">
                  <c:v>14</c:v>
                </c:pt>
                <c:pt idx="11">
                  <c:v>14</c:v>
                </c:pt>
                <c:pt idx="12">
                  <c:v>10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4-4CB8-B3C7-F8D120FE0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353927"/>
        <c:axId val="574441767"/>
      </c:lineChart>
      <c:catAx>
        <c:axId val="1813353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41767"/>
        <c:crosses val="autoZero"/>
        <c:auto val="1"/>
        <c:lblAlgn val="ctr"/>
        <c:lblOffset val="100"/>
        <c:noMultiLvlLbl val="0"/>
      </c:catAx>
      <c:valAx>
        <c:axId val="574441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353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Sheet3!$N$22:$N$36</c:f>
              <c:strCache>
                <c:ptCount val="15"/>
                <c:pt idx="0">
                  <c:v>4/4/23 9:55</c:v>
                </c:pt>
                <c:pt idx="1">
                  <c:v> 4/4/2023 10:55</c:v>
                </c:pt>
                <c:pt idx="2">
                  <c:v> 4/4/2023 11:55 </c:v>
                </c:pt>
                <c:pt idx="3">
                  <c:v>4/4/23 12:56</c:v>
                </c:pt>
                <c:pt idx="4">
                  <c:v> 4/4/2023 13:56 </c:v>
                </c:pt>
                <c:pt idx="5">
                  <c:v>4/4/23 14:56</c:v>
                </c:pt>
                <c:pt idx="6">
                  <c:v>4/4/23 15:56</c:v>
                </c:pt>
                <c:pt idx="7">
                  <c:v>4/5/2023  16:55:00 AM</c:v>
                </c:pt>
                <c:pt idx="8">
                  <c:v> 4/4/2023 17:56</c:v>
                </c:pt>
                <c:pt idx="9">
                  <c:v> 4/4/2023 18:56</c:v>
                </c:pt>
                <c:pt idx="10">
                  <c:v>4/5/2023  19:55:00 AM</c:v>
                </c:pt>
                <c:pt idx="11">
                  <c:v> 4/4/2023 20:56</c:v>
                </c:pt>
                <c:pt idx="12">
                  <c:v> 4/4/2023 21:56</c:v>
                </c:pt>
                <c:pt idx="13">
                  <c:v>4/4/2023  22:56:00 PM</c:v>
                </c:pt>
                <c:pt idx="14">
                  <c:v> 4/4/2023 23:57</c:v>
                </c:pt>
              </c:strCache>
            </c:strRef>
          </c:cat>
          <c:val>
            <c:numRef>
              <c:f>Sheet3!$O$22:$O$36</c:f>
              <c:numCache>
                <c:formatCode>General</c:formatCode>
                <c:ptCount val="15"/>
                <c:pt idx="0">
                  <c:v>49</c:v>
                </c:pt>
                <c:pt idx="1">
                  <c:v>40</c:v>
                </c:pt>
                <c:pt idx="2">
                  <c:v>41</c:v>
                </c:pt>
                <c:pt idx="3">
                  <c:v>32</c:v>
                </c:pt>
                <c:pt idx="4">
                  <c:v>30</c:v>
                </c:pt>
                <c:pt idx="5">
                  <c:v>31</c:v>
                </c:pt>
                <c:pt idx="6">
                  <c:v>35</c:v>
                </c:pt>
                <c:pt idx="7">
                  <c:v>39</c:v>
                </c:pt>
                <c:pt idx="8">
                  <c:v>41</c:v>
                </c:pt>
                <c:pt idx="9">
                  <c:v>46</c:v>
                </c:pt>
                <c:pt idx="10">
                  <c:v>49</c:v>
                </c:pt>
                <c:pt idx="11">
                  <c:v>50</c:v>
                </c:pt>
                <c:pt idx="12">
                  <c:v>90</c:v>
                </c:pt>
                <c:pt idx="13">
                  <c:v>39</c:v>
                </c:pt>
                <c:pt idx="1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4E-4ACB-95BC-97068EF02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997527"/>
        <c:axId val="1513856920"/>
      </c:lineChart>
      <c:catAx>
        <c:axId val="1975997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56920"/>
        <c:crosses val="autoZero"/>
        <c:auto val="1"/>
        <c:lblAlgn val="ctr"/>
        <c:lblOffset val="100"/>
        <c:noMultiLvlLbl val="0"/>
      </c:catAx>
      <c:valAx>
        <c:axId val="151385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997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Picos de Variação de umidade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Sheet3!$N$22:$N$36</c:f>
              <c:strCache>
                <c:ptCount val="15"/>
                <c:pt idx="0">
                  <c:v>4/4/23 9:55</c:v>
                </c:pt>
                <c:pt idx="1">
                  <c:v> 4/4/2023 10:55</c:v>
                </c:pt>
                <c:pt idx="2">
                  <c:v> 4/4/2023 11:55 </c:v>
                </c:pt>
                <c:pt idx="3">
                  <c:v>4/4/23 12:56</c:v>
                </c:pt>
                <c:pt idx="4">
                  <c:v> 4/4/2023 13:56 </c:v>
                </c:pt>
                <c:pt idx="5">
                  <c:v>4/4/23 14:56</c:v>
                </c:pt>
                <c:pt idx="6">
                  <c:v>4/4/23 15:56</c:v>
                </c:pt>
                <c:pt idx="7">
                  <c:v>4/5/2023  16:55:00 AM</c:v>
                </c:pt>
                <c:pt idx="8">
                  <c:v> 4/4/2023 17:56</c:v>
                </c:pt>
                <c:pt idx="9">
                  <c:v> 4/4/2023 18:56</c:v>
                </c:pt>
                <c:pt idx="10">
                  <c:v>4/5/2023  19:55:00 AM</c:v>
                </c:pt>
                <c:pt idx="11">
                  <c:v> 4/4/2023 20:56</c:v>
                </c:pt>
                <c:pt idx="12">
                  <c:v> 4/4/2023 21:56</c:v>
                </c:pt>
                <c:pt idx="13">
                  <c:v>4/4/2023  22:56:00 PM</c:v>
                </c:pt>
                <c:pt idx="14">
                  <c:v> 4/4/2023 23:57</c:v>
                </c:pt>
              </c:strCache>
            </c:strRef>
          </c:cat>
          <c:val>
            <c:numRef>
              <c:f>Sheet3!$O$22:$O$36</c:f>
              <c:numCache>
                <c:formatCode>General</c:formatCode>
                <c:ptCount val="15"/>
                <c:pt idx="0">
                  <c:v>49</c:v>
                </c:pt>
                <c:pt idx="1">
                  <c:v>40</c:v>
                </c:pt>
                <c:pt idx="2">
                  <c:v>41</c:v>
                </c:pt>
                <c:pt idx="3">
                  <c:v>32</c:v>
                </c:pt>
                <c:pt idx="4">
                  <c:v>30</c:v>
                </c:pt>
                <c:pt idx="5">
                  <c:v>31</c:v>
                </c:pt>
                <c:pt idx="6">
                  <c:v>35</c:v>
                </c:pt>
                <c:pt idx="7">
                  <c:v>39</c:v>
                </c:pt>
                <c:pt idx="8">
                  <c:v>41</c:v>
                </c:pt>
                <c:pt idx="9">
                  <c:v>46</c:v>
                </c:pt>
                <c:pt idx="10">
                  <c:v>49</c:v>
                </c:pt>
                <c:pt idx="11">
                  <c:v>50</c:v>
                </c:pt>
                <c:pt idx="12">
                  <c:v>90</c:v>
                </c:pt>
                <c:pt idx="13">
                  <c:v>39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6D-44B8-A99F-1B6F4269F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8832264"/>
        <c:axId val="271850855"/>
      </c:barChart>
      <c:catAx>
        <c:axId val="1818832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850855"/>
        <c:crosses val="autoZero"/>
        <c:auto val="1"/>
        <c:lblAlgn val="ctr"/>
        <c:lblOffset val="100"/>
        <c:noMultiLvlLbl val="0"/>
      </c:catAx>
      <c:valAx>
        <c:axId val="271850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832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Picos de Variação de Temperatura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Sheet3!$E$22:$E$36</c:f>
              <c:strCache>
                <c:ptCount val="15"/>
                <c:pt idx="0">
                  <c:v>4/4/23 9:55</c:v>
                </c:pt>
                <c:pt idx="1">
                  <c:v> 4/4/2023 10:55</c:v>
                </c:pt>
                <c:pt idx="2">
                  <c:v> 4/4/2023 11:55 </c:v>
                </c:pt>
                <c:pt idx="3">
                  <c:v>4/4/23 12:56</c:v>
                </c:pt>
                <c:pt idx="4">
                  <c:v> 4/4/2023 13:56 </c:v>
                </c:pt>
                <c:pt idx="5">
                  <c:v>4/4/23 14:56</c:v>
                </c:pt>
                <c:pt idx="6">
                  <c:v>4/4/23 15:56</c:v>
                </c:pt>
                <c:pt idx="7">
                  <c:v>4/5/2023  16:55:00 AM</c:v>
                </c:pt>
                <c:pt idx="8">
                  <c:v> 4/4/2023 17:56</c:v>
                </c:pt>
                <c:pt idx="9">
                  <c:v> 4/4/2023 18:56</c:v>
                </c:pt>
                <c:pt idx="10">
                  <c:v>4/5/2023  19:55:00 AM</c:v>
                </c:pt>
                <c:pt idx="11">
                  <c:v> 4/4/2023 20:56</c:v>
                </c:pt>
                <c:pt idx="12">
                  <c:v> 4/4/2023 21:56</c:v>
                </c:pt>
                <c:pt idx="13">
                  <c:v>4/4/2023  22:56:00 PM</c:v>
                </c:pt>
                <c:pt idx="14">
                  <c:v> 4/4/2023 23:57</c:v>
                </c:pt>
              </c:strCache>
            </c:strRef>
          </c:cat>
          <c:val>
            <c:numRef>
              <c:f>Sheet3!$F$22:$F$36</c:f>
              <c:numCache>
                <c:formatCode>General</c:formatCode>
                <c:ptCount val="1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30</c:v>
                </c:pt>
                <c:pt idx="6">
                  <c:v>21</c:v>
                </c:pt>
                <c:pt idx="7">
                  <c:v>21</c:v>
                </c:pt>
                <c:pt idx="8">
                  <c:v>19</c:v>
                </c:pt>
                <c:pt idx="9">
                  <c:v>17</c:v>
                </c:pt>
                <c:pt idx="10">
                  <c:v>14</c:v>
                </c:pt>
                <c:pt idx="11">
                  <c:v>14</c:v>
                </c:pt>
                <c:pt idx="12">
                  <c:v>10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A8-4F7A-8DA8-40CBA81F1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1669287"/>
        <c:axId val="1631165447"/>
      </c:barChart>
      <c:catAx>
        <c:axId val="281669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165447"/>
        <c:crosses val="autoZero"/>
        <c:auto val="1"/>
        <c:lblAlgn val="ctr"/>
        <c:lblOffset val="100"/>
        <c:noMultiLvlLbl val="0"/>
      </c:catAx>
      <c:valAx>
        <c:axId val="1631165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669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Variações de Temperatura e Umidade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Temperatura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Sheet4!$F$18:$F$32</c:f>
              <c:numCache>
                <c:formatCode>General</c:formatCode>
                <c:ptCount val="1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30</c:v>
                </c:pt>
                <c:pt idx="6">
                  <c:v>21</c:v>
                </c:pt>
                <c:pt idx="7">
                  <c:v>21</c:v>
                </c:pt>
                <c:pt idx="8">
                  <c:v>19</c:v>
                </c:pt>
                <c:pt idx="9">
                  <c:v>17</c:v>
                </c:pt>
                <c:pt idx="10">
                  <c:v>14</c:v>
                </c:pt>
                <c:pt idx="11">
                  <c:v>14</c:v>
                </c:pt>
                <c:pt idx="12">
                  <c:v>10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18-4E08-8E50-4322027D3BE6}"/>
            </c:ext>
          </c:extLst>
        </c:ser>
        <c:ser>
          <c:idx val="1"/>
          <c:order val="1"/>
          <c:tx>
            <c:v>Umidade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Sheet4!$O$18:$O$32</c:f>
              <c:numCache>
                <c:formatCode>General</c:formatCode>
                <c:ptCount val="15"/>
                <c:pt idx="0">
                  <c:v>49</c:v>
                </c:pt>
                <c:pt idx="1">
                  <c:v>40</c:v>
                </c:pt>
                <c:pt idx="2">
                  <c:v>41</c:v>
                </c:pt>
                <c:pt idx="3">
                  <c:v>32</c:v>
                </c:pt>
                <c:pt idx="4">
                  <c:v>30</c:v>
                </c:pt>
                <c:pt idx="5">
                  <c:v>31</c:v>
                </c:pt>
                <c:pt idx="6">
                  <c:v>35</c:v>
                </c:pt>
                <c:pt idx="7">
                  <c:v>39</c:v>
                </c:pt>
                <c:pt idx="8">
                  <c:v>41</c:v>
                </c:pt>
                <c:pt idx="9">
                  <c:v>46</c:v>
                </c:pt>
                <c:pt idx="10">
                  <c:v>49</c:v>
                </c:pt>
                <c:pt idx="11">
                  <c:v>50</c:v>
                </c:pt>
                <c:pt idx="12">
                  <c:v>90</c:v>
                </c:pt>
                <c:pt idx="13">
                  <c:v>39</c:v>
                </c:pt>
                <c:pt idx="1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18-4E08-8E50-4322027D3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264295"/>
        <c:axId val="2098430136"/>
      </c:lineChart>
      <c:catAx>
        <c:axId val="1841264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430136"/>
        <c:crosses val="autoZero"/>
        <c:auto val="1"/>
        <c:lblAlgn val="ctr"/>
        <c:lblOffset val="100"/>
        <c:noMultiLvlLbl val="0"/>
      </c:catAx>
      <c:valAx>
        <c:axId val="209843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264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Variações de Temperatura e Umidade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Temperatura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Sheet4!$F$18:$F$32</c:f>
              <c:numCache>
                <c:formatCode>General</c:formatCode>
                <c:ptCount val="1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30</c:v>
                </c:pt>
                <c:pt idx="6">
                  <c:v>21</c:v>
                </c:pt>
                <c:pt idx="7">
                  <c:v>21</c:v>
                </c:pt>
                <c:pt idx="8">
                  <c:v>19</c:v>
                </c:pt>
                <c:pt idx="9">
                  <c:v>17</c:v>
                </c:pt>
                <c:pt idx="10">
                  <c:v>14</c:v>
                </c:pt>
                <c:pt idx="11">
                  <c:v>14</c:v>
                </c:pt>
                <c:pt idx="12">
                  <c:v>10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1-4F7A-9F88-444CF65D9DAC}"/>
            </c:ext>
          </c:extLst>
        </c:ser>
        <c:ser>
          <c:idx val="1"/>
          <c:order val="1"/>
          <c:tx>
            <c:v>Umidade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Sheet4!$O$18:$O$32</c:f>
              <c:numCache>
                <c:formatCode>General</c:formatCode>
                <c:ptCount val="15"/>
                <c:pt idx="0">
                  <c:v>49</c:v>
                </c:pt>
                <c:pt idx="1">
                  <c:v>40</c:v>
                </c:pt>
                <c:pt idx="2">
                  <c:v>41</c:v>
                </c:pt>
                <c:pt idx="3">
                  <c:v>32</c:v>
                </c:pt>
                <c:pt idx="4">
                  <c:v>30</c:v>
                </c:pt>
                <c:pt idx="5">
                  <c:v>31</c:v>
                </c:pt>
                <c:pt idx="6">
                  <c:v>35</c:v>
                </c:pt>
                <c:pt idx="7">
                  <c:v>39</c:v>
                </c:pt>
                <c:pt idx="8">
                  <c:v>41</c:v>
                </c:pt>
                <c:pt idx="9">
                  <c:v>46</c:v>
                </c:pt>
                <c:pt idx="10">
                  <c:v>49</c:v>
                </c:pt>
                <c:pt idx="11">
                  <c:v>50</c:v>
                </c:pt>
                <c:pt idx="12">
                  <c:v>90</c:v>
                </c:pt>
                <c:pt idx="13">
                  <c:v>39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1-4F7A-9F88-444CF65D9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221575"/>
        <c:axId val="2098430632"/>
      </c:radarChart>
      <c:catAx>
        <c:axId val="1841221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430632"/>
        <c:crosses val="autoZero"/>
        <c:auto val="1"/>
        <c:lblAlgn val="ctr"/>
        <c:lblOffset val="100"/>
        <c:noMultiLvlLbl val="0"/>
      </c:catAx>
      <c:valAx>
        <c:axId val="209843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221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38</xdr:row>
      <xdr:rowOff>171450</xdr:rowOff>
    </xdr:from>
    <xdr:to>
      <xdr:col>8</xdr:col>
      <xdr:colOff>457200</xdr:colOff>
      <xdr:row>53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1DAA10-08DC-63C3-636E-1A2240145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485775</xdr:colOff>
      <xdr:row>38</xdr:row>
      <xdr:rowOff>180975</xdr:rowOff>
    </xdr:from>
    <xdr:to>
      <xdr:col>17</xdr:col>
      <xdr:colOff>552450</xdr:colOff>
      <xdr:row>53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99A0DA-E40C-B0FD-2966-6A9D25896029}"/>
            </a:ext>
            <a:ext uri="{147F2762-F138-4A5C-976F-8EAC2B608ADB}">
              <a16:predDERef xmlns:a16="http://schemas.microsoft.com/office/drawing/2014/main" pred="{6EBCF0F7-933C-4BF2-9A3D-24BDACF64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476250</xdr:colOff>
      <xdr:row>54</xdr:row>
      <xdr:rowOff>142875</xdr:rowOff>
    </xdr:from>
    <xdr:to>
      <xdr:col>17</xdr:col>
      <xdr:colOff>542925</xdr:colOff>
      <xdr:row>76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07414A-293B-AE40-D1E9-8A2A3E5CF913}"/>
            </a:ext>
            <a:ext uri="{147F2762-F138-4A5C-976F-8EAC2B608ADB}">
              <a16:predDERef xmlns:a16="http://schemas.microsoft.com/office/drawing/2014/main" pred="{CF99A0DA-E40C-B0FD-2966-6A9D25896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409575</xdr:colOff>
      <xdr:row>54</xdr:row>
      <xdr:rowOff>171450</xdr:rowOff>
    </xdr:from>
    <xdr:to>
      <xdr:col>8</xdr:col>
      <xdr:colOff>495300</xdr:colOff>
      <xdr:row>76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BBAA05-96E4-0EBC-1A61-81AFBF204C2A}"/>
            </a:ext>
            <a:ext uri="{147F2762-F138-4A5C-976F-8EAC2B608ADB}">
              <a16:predDERef xmlns:a16="http://schemas.microsoft.com/office/drawing/2014/main" pred="{4407414A-293B-AE40-D1E9-8A2A3E5CF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32</xdr:row>
      <xdr:rowOff>180975</xdr:rowOff>
    </xdr:from>
    <xdr:to>
      <xdr:col>9</xdr:col>
      <xdr:colOff>19050</xdr:colOff>
      <xdr:row>47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8E1056-ABDC-19AA-FDBF-79FB3711B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32</xdr:row>
      <xdr:rowOff>161925</xdr:rowOff>
    </xdr:from>
    <xdr:to>
      <xdr:col>17</xdr:col>
      <xdr:colOff>104775</xdr:colOff>
      <xdr:row>47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E72520-9C2E-36CA-D6F2-4BC6E5DDCE0F}"/>
            </a:ext>
            <a:ext uri="{147F2762-F138-4A5C-976F-8EAC2B608ADB}">
              <a16:predDERef xmlns:a16="http://schemas.microsoft.com/office/drawing/2014/main" pred="{D38E1056-ABDC-19AA-FDBF-79FB3711B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A92D5-34AD-463D-A6FD-CF15AF6F8F2B}">
  <dimension ref="A2:DH84"/>
  <sheetViews>
    <sheetView workbookViewId="0">
      <selection activeCell="Z20" sqref="Z20"/>
    </sheetView>
  </sheetViews>
  <sheetFormatPr defaultRowHeight="15"/>
  <cols>
    <col min="5" max="5" width="12.42578125" customWidth="1"/>
    <col min="14" max="14" width="12.7109375" customWidth="1"/>
  </cols>
  <sheetData>
    <row r="2" spans="1:112" ht="15" customHeight="1">
      <c r="A2" s="46" t="s">
        <v>0</v>
      </c>
      <c r="B2" s="46"/>
      <c r="C2" s="46"/>
      <c r="D2" s="46"/>
      <c r="E2" s="46"/>
      <c r="F2" s="46"/>
      <c r="G2" s="46"/>
      <c r="H2" s="46"/>
      <c r="I2" s="46" t="s">
        <v>0</v>
      </c>
      <c r="J2" s="46"/>
      <c r="K2" s="46"/>
      <c r="L2" s="46"/>
      <c r="M2" s="46"/>
      <c r="N2" s="46"/>
      <c r="O2" s="46"/>
      <c r="P2" s="46"/>
      <c r="Q2" s="46" t="s">
        <v>0</v>
      </c>
      <c r="R2" s="46"/>
      <c r="S2" s="46"/>
      <c r="T2" s="46"/>
      <c r="U2" s="46"/>
      <c r="V2" s="46"/>
      <c r="W2" s="46"/>
      <c r="X2" s="46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5"/>
      <c r="CJ2" s="45"/>
      <c r="CK2" s="45"/>
      <c r="CL2" s="45"/>
      <c r="CM2" s="45"/>
      <c r="CN2" s="45"/>
      <c r="CO2" s="45"/>
      <c r="CP2" s="45"/>
      <c r="CQ2" s="45"/>
      <c r="CR2" s="45"/>
      <c r="CS2" s="45"/>
      <c r="CT2" s="45"/>
      <c r="CU2" s="45"/>
      <c r="CV2" s="45"/>
      <c r="CW2" s="45"/>
      <c r="CX2" s="45"/>
      <c r="CY2" s="45"/>
      <c r="CZ2" s="45"/>
      <c r="DA2" s="45"/>
      <c r="DB2" s="45"/>
      <c r="DC2" s="45"/>
      <c r="DD2" s="45"/>
      <c r="DE2" s="45"/>
      <c r="DF2" s="45"/>
      <c r="DG2" s="45"/>
      <c r="DH2" s="45"/>
    </row>
    <row r="3" spans="1:112" ht="15" customHeight="1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5"/>
      <c r="CV3" s="45"/>
      <c r="CW3" s="45"/>
      <c r="CX3" s="45"/>
      <c r="CY3" s="45"/>
      <c r="CZ3" s="45"/>
      <c r="DA3" s="45"/>
      <c r="DB3" s="45"/>
      <c r="DC3" s="45"/>
      <c r="DD3" s="45"/>
      <c r="DE3" s="45"/>
      <c r="DF3" s="45"/>
      <c r="DG3" s="45"/>
      <c r="DH3" s="45"/>
    </row>
    <row r="5" spans="1:112">
      <c r="B5" s="39" t="s">
        <v>1</v>
      </c>
      <c r="C5" s="40"/>
      <c r="D5" s="40"/>
      <c r="E5" s="40"/>
      <c r="F5" s="40"/>
      <c r="G5" s="40"/>
      <c r="H5" s="40"/>
      <c r="I5" s="41"/>
      <c r="K5" s="39" t="s">
        <v>2</v>
      </c>
      <c r="L5" s="40"/>
      <c r="M5" s="40"/>
      <c r="N5" s="40"/>
      <c r="O5" s="40"/>
      <c r="P5" s="40"/>
      <c r="Q5" s="40"/>
      <c r="R5" s="41"/>
    </row>
    <row r="6" spans="1:112">
      <c r="B6" s="5" t="s">
        <v>3</v>
      </c>
      <c r="C6" s="5" t="s">
        <v>4</v>
      </c>
      <c r="D6" s="5" t="s">
        <v>5</v>
      </c>
      <c r="E6" s="42" t="s">
        <v>6</v>
      </c>
      <c r="F6" s="43"/>
      <c r="G6" s="5" t="s">
        <v>5</v>
      </c>
      <c r="H6" s="16" t="s">
        <v>4</v>
      </c>
      <c r="I6" s="5" t="s">
        <v>3</v>
      </c>
      <c r="K6" s="5" t="s">
        <v>3</v>
      </c>
      <c r="L6" s="5" t="s">
        <v>4</v>
      </c>
      <c r="M6" s="5" t="s">
        <v>5</v>
      </c>
      <c r="N6" s="42" t="s">
        <v>6</v>
      </c>
      <c r="O6" s="43"/>
      <c r="P6" s="5" t="s">
        <v>5</v>
      </c>
      <c r="Q6" s="16" t="s">
        <v>4</v>
      </c>
      <c r="R6" s="5" t="s">
        <v>3</v>
      </c>
    </row>
    <row r="7" spans="1:112">
      <c r="B7" s="4" t="s">
        <v>7</v>
      </c>
      <c r="C7" s="6" t="s">
        <v>8</v>
      </c>
      <c r="D7" s="7" t="s">
        <v>9</v>
      </c>
      <c r="E7" s="3" t="s">
        <v>10</v>
      </c>
      <c r="F7" s="3" t="s">
        <v>11</v>
      </c>
      <c r="G7" s="7" t="s">
        <v>12</v>
      </c>
      <c r="H7" s="6" t="s">
        <v>13</v>
      </c>
      <c r="I7" s="4" t="s">
        <v>14</v>
      </c>
      <c r="K7" s="9">
        <v>0.2</v>
      </c>
      <c r="L7" s="10">
        <v>0.25</v>
      </c>
      <c r="M7" s="11">
        <v>0.3</v>
      </c>
      <c r="N7" s="12">
        <v>0.45</v>
      </c>
      <c r="O7" s="12">
        <v>0.5</v>
      </c>
      <c r="P7" s="11">
        <v>0.55000000000000004</v>
      </c>
      <c r="Q7" s="10">
        <v>0.6</v>
      </c>
      <c r="R7" s="9">
        <v>0.9</v>
      </c>
    </row>
    <row r="9" spans="1:112">
      <c r="C9" s="44" t="s">
        <v>15</v>
      </c>
      <c r="D9" s="44"/>
      <c r="E9" s="44"/>
      <c r="F9" s="44"/>
      <c r="G9" s="44"/>
      <c r="H9" s="44"/>
      <c r="L9" s="44" t="s">
        <v>16</v>
      </c>
      <c r="M9" s="44"/>
      <c r="N9" s="44"/>
      <c r="O9" s="44"/>
      <c r="P9" s="44"/>
      <c r="Q9" s="44"/>
    </row>
    <row r="10" spans="1:112">
      <c r="C10" s="13" t="s">
        <v>17</v>
      </c>
      <c r="D10" s="13" t="s">
        <v>18</v>
      </c>
      <c r="E10" s="13" t="s">
        <v>19</v>
      </c>
      <c r="F10" s="13" t="s">
        <v>20</v>
      </c>
      <c r="G10" s="13" t="s">
        <v>21</v>
      </c>
      <c r="H10" s="13" t="s">
        <v>22</v>
      </c>
      <c r="L10" s="13" t="s">
        <v>17</v>
      </c>
      <c r="M10" s="13" t="s">
        <v>18</v>
      </c>
      <c r="N10" s="13" t="s">
        <v>19</v>
      </c>
      <c r="O10" s="13" t="s">
        <v>20</v>
      </c>
      <c r="P10" s="13" t="s">
        <v>21</v>
      </c>
      <c r="Q10" s="13" t="s">
        <v>22</v>
      </c>
    </row>
    <row r="11" spans="1:112">
      <c r="C11" s="1">
        <f>MIN(F22:F36)</f>
        <v>5</v>
      </c>
      <c r="D11" s="1">
        <f>QUARTILE(F22:F36,1)</f>
        <v>11.5</v>
      </c>
      <c r="E11" s="14">
        <f>MEDIAN(F22:F36)</f>
        <v>15</v>
      </c>
      <c r="F11" s="15">
        <f>AVERAGE(F22:F36)</f>
        <v>16.266666666666666</v>
      </c>
      <c r="G11" s="1">
        <f>QUARTILE(F22:F36,3)</f>
        <v>20.5</v>
      </c>
      <c r="H11" s="1">
        <f>MAX(F22:F36)</f>
        <v>30</v>
      </c>
      <c r="L11" s="17">
        <f>MIN(O22:O36)</f>
        <v>30</v>
      </c>
      <c r="M11" s="1">
        <f>QUARTILE(O22:O36,1)</f>
        <v>33.5</v>
      </c>
      <c r="N11" s="18">
        <f>MEDIAN(O22:O36)</f>
        <v>40</v>
      </c>
      <c r="O11" s="15">
        <f>AVERAGE(O22:O36)</f>
        <v>42.8</v>
      </c>
      <c r="P11" s="1">
        <f>QUARTILE(O22:O36,3)</f>
        <v>47.5</v>
      </c>
      <c r="Q11" s="1">
        <f>MAX(O22:O36)</f>
        <v>90</v>
      </c>
    </row>
    <row r="13" spans="1:112">
      <c r="C13" s="35" t="s">
        <v>23</v>
      </c>
      <c r="D13" s="36"/>
      <c r="G13" s="35" t="s">
        <v>23</v>
      </c>
      <c r="H13" s="36"/>
      <c r="L13" s="35" t="s">
        <v>23</v>
      </c>
      <c r="M13" s="36"/>
      <c r="P13" s="35" t="s">
        <v>23</v>
      </c>
      <c r="Q13" s="36"/>
    </row>
    <row r="14" spans="1:112">
      <c r="C14" s="37"/>
      <c r="D14" s="38"/>
      <c r="G14" s="37"/>
      <c r="H14" s="38"/>
      <c r="L14" s="37"/>
      <c r="M14" s="38"/>
      <c r="P14" s="37"/>
      <c r="Q14" s="38"/>
    </row>
    <row r="15" spans="1:112">
      <c r="C15" s="23" t="s">
        <v>24</v>
      </c>
      <c r="D15" s="24"/>
      <c r="G15" s="23" t="s">
        <v>25</v>
      </c>
      <c r="H15" s="24"/>
      <c r="L15" s="23" t="s">
        <v>26</v>
      </c>
      <c r="M15" s="24"/>
      <c r="P15" s="23" t="s">
        <v>27</v>
      </c>
      <c r="Q15" s="24"/>
    </row>
    <row r="16" spans="1:112">
      <c r="C16" s="25"/>
      <c r="D16" s="26"/>
      <c r="G16" s="25"/>
      <c r="H16" s="26"/>
      <c r="L16" s="25"/>
      <c r="M16" s="26"/>
      <c r="P16" s="25"/>
      <c r="Q16" s="26"/>
    </row>
    <row r="17" spans="3:17" ht="15" customHeight="1">
      <c r="C17" s="19">
        <f>MIN(F22:F36)</f>
        <v>5</v>
      </c>
      <c r="D17" s="20"/>
      <c r="G17" s="31">
        <f>MAX(F22:F36)</f>
        <v>30</v>
      </c>
      <c r="H17" s="32"/>
      <c r="L17" s="31">
        <f>MIN(O22:O36)</f>
        <v>30</v>
      </c>
      <c r="M17" s="32"/>
      <c r="P17" s="27">
        <f>MAX(O22:O36)</f>
        <v>90</v>
      </c>
      <c r="Q17" s="28"/>
    </row>
    <row r="18" spans="3:17" ht="15" customHeight="1">
      <c r="C18" s="21"/>
      <c r="D18" s="22"/>
      <c r="G18" s="33"/>
      <c r="H18" s="34"/>
      <c r="L18" s="33"/>
      <c r="M18" s="34"/>
      <c r="P18" s="29"/>
      <c r="Q18" s="30"/>
    </row>
    <row r="20" spans="3:17">
      <c r="D20" s="39" t="s">
        <v>28</v>
      </c>
      <c r="E20" s="40"/>
      <c r="F20" s="40"/>
      <c r="G20" s="41"/>
      <c r="M20" s="39" t="s">
        <v>29</v>
      </c>
      <c r="N20" s="40"/>
      <c r="O20" s="40"/>
      <c r="P20" s="41"/>
    </row>
    <row r="21" spans="3:17">
      <c r="D21" s="8" t="s">
        <v>30</v>
      </c>
      <c r="E21" s="8" t="s">
        <v>31</v>
      </c>
      <c r="F21" s="8" t="s">
        <v>32</v>
      </c>
      <c r="G21" s="8" t="s">
        <v>33</v>
      </c>
      <c r="M21" s="8" t="s">
        <v>30</v>
      </c>
      <c r="N21" s="8" t="s">
        <v>31</v>
      </c>
      <c r="O21" s="8" t="s">
        <v>34</v>
      </c>
      <c r="P21" s="8" t="s">
        <v>33</v>
      </c>
    </row>
    <row r="22" spans="3:17">
      <c r="D22" s="1">
        <v>1</v>
      </c>
      <c r="E22" s="2">
        <v>45020.413194444445</v>
      </c>
      <c r="F22" s="1">
        <v>10</v>
      </c>
      <c r="G22" s="1">
        <v>1</v>
      </c>
      <c r="M22" s="1">
        <v>1</v>
      </c>
      <c r="N22" s="2">
        <v>45020.413194444445</v>
      </c>
      <c r="O22" s="1">
        <v>49</v>
      </c>
      <c r="P22" s="1">
        <v>2</v>
      </c>
    </row>
    <row r="23" spans="3:17">
      <c r="D23" s="1">
        <v>2</v>
      </c>
      <c r="E23" s="2" t="s">
        <v>35</v>
      </c>
      <c r="F23" s="1">
        <v>13</v>
      </c>
      <c r="G23" s="1">
        <v>1</v>
      </c>
      <c r="M23" s="1">
        <v>2</v>
      </c>
      <c r="N23" s="2" t="s">
        <v>35</v>
      </c>
      <c r="O23" s="1">
        <v>40</v>
      </c>
      <c r="P23" s="1">
        <v>2</v>
      </c>
    </row>
    <row r="24" spans="3:17">
      <c r="D24" s="1">
        <v>3</v>
      </c>
      <c r="E24" s="2" t="s">
        <v>36</v>
      </c>
      <c r="F24" s="1">
        <v>15</v>
      </c>
      <c r="G24" s="1">
        <v>1</v>
      </c>
      <c r="M24" s="1">
        <v>3</v>
      </c>
      <c r="N24" s="2" t="s">
        <v>36</v>
      </c>
      <c r="O24" s="1">
        <v>41</v>
      </c>
      <c r="P24" s="1">
        <v>2</v>
      </c>
    </row>
    <row r="25" spans="3:17">
      <c r="D25" s="1">
        <v>4</v>
      </c>
      <c r="E25" s="2">
        <v>45020.538888888892</v>
      </c>
      <c r="F25" s="1">
        <v>20</v>
      </c>
      <c r="G25" s="1">
        <v>1</v>
      </c>
      <c r="M25" s="1">
        <v>4</v>
      </c>
      <c r="N25" s="2">
        <v>45020.538888888892</v>
      </c>
      <c r="O25" s="1">
        <v>32</v>
      </c>
      <c r="P25" s="1">
        <v>2</v>
      </c>
    </row>
    <row r="26" spans="3:17">
      <c r="D26" s="1">
        <v>5</v>
      </c>
      <c r="E26" s="2" t="s">
        <v>37</v>
      </c>
      <c r="F26" s="1">
        <v>30</v>
      </c>
      <c r="G26" s="1">
        <v>1</v>
      </c>
      <c r="M26" s="1">
        <v>5</v>
      </c>
      <c r="N26" s="2" t="s">
        <v>37</v>
      </c>
      <c r="O26" s="1">
        <v>30</v>
      </c>
      <c r="P26" s="1">
        <v>2</v>
      </c>
    </row>
    <row r="27" spans="3:17">
      <c r="D27" s="1">
        <v>6</v>
      </c>
      <c r="E27" s="2">
        <v>45020.62222222222</v>
      </c>
      <c r="F27" s="1">
        <v>30</v>
      </c>
      <c r="G27" s="1">
        <v>1</v>
      </c>
      <c r="M27" s="1">
        <v>6</v>
      </c>
      <c r="N27" s="2">
        <v>45020.62222222222</v>
      </c>
      <c r="O27" s="1">
        <v>31</v>
      </c>
      <c r="P27" s="1">
        <v>2</v>
      </c>
    </row>
    <row r="28" spans="3:17">
      <c r="D28" s="1">
        <v>7</v>
      </c>
      <c r="E28" s="2">
        <v>45020.663888888892</v>
      </c>
      <c r="F28" s="1">
        <v>21</v>
      </c>
      <c r="G28" s="1">
        <v>1</v>
      </c>
      <c r="M28" s="1">
        <v>7</v>
      </c>
      <c r="N28" s="2">
        <v>45020.663888888892</v>
      </c>
      <c r="O28" s="1">
        <v>35</v>
      </c>
      <c r="P28" s="1">
        <v>2</v>
      </c>
    </row>
    <row r="29" spans="3:17">
      <c r="D29" s="1">
        <v>8</v>
      </c>
      <c r="E29" s="2" t="s">
        <v>38</v>
      </c>
      <c r="F29" s="1">
        <v>21</v>
      </c>
      <c r="G29" s="1">
        <v>1</v>
      </c>
      <c r="M29" s="1">
        <v>8</v>
      </c>
      <c r="N29" s="2" t="s">
        <v>38</v>
      </c>
      <c r="O29" s="1">
        <v>39</v>
      </c>
      <c r="P29" s="1">
        <v>2</v>
      </c>
    </row>
    <row r="30" spans="3:17">
      <c r="D30" s="1">
        <v>9</v>
      </c>
      <c r="E30" s="2" t="s">
        <v>39</v>
      </c>
      <c r="F30" s="1">
        <v>19</v>
      </c>
      <c r="G30" s="1">
        <v>1</v>
      </c>
      <c r="M30" s="1">
        <v>9</v>
      </c>
      <c r="N30" s="2" t="s">
        <v>39</v>
      </c>
      <c r="O30" s="1">
        <v>41</v>
      </c>
      <c r="P30" s="1">
        <v>2</v>
      </c>
    </row>
    <row r="31" spans="3:17">
      <c r="D31" s="1">
        <v>10</v>
      </c>
      <c r="E31" s="2" t="s">
        <v>40</v>
      </c>
      <c r="F31" s="1">
        <v>17</v>
      </c>
      <c r="G31" s="1">
        <v>1</v>
      </c>
      <c r="M31" s="1">
        <v>10</v>
      </c>
      <c r="N31" s="2" t="s">
        <v>40</v>
      </c>
      <c r="O31" s="1">
        <v>46</v>
      </c>
      <c r="P31" s="1">
        <v>2</v>
      </c>
    </row>
    <row r="32" spans="3:17">
      <c r="D32" s="1">
        <v>11</v>
      </c>
      <c r="E32" s="2" t="s">
        <v>41</v>
      </c>
      <c r="F32" s="1">
        <v>14</v>
      </c>
      <c r="G32" s="1">
        <v>1</v>
      </c>
      <c r="M32" s="1">
        <v>11</v>
      </c>
      <c r="N32" s="2" t="s">
        <v>41</v>
      </c>
      <c r="O32" s="1">
        <v>49</v>
      </c>
      <c r="P32" s="1">
        <v>2</v>
      </c>
    </row>
    <row r="33" spans="4:16">
      <c r="D33" s="1">
        <v>12</v>
      </c>
      <c r="E33" s="2" t="s">
        <v>42</v>
      </c>
      <c r="F33" s="1">
        <v>14</v>
      </c>
      <c r="G33" s="1">
        <v>1</v>
      </c>
      <c r="M33" s="1">
        <v>12</v>
      </c>
      <c r="N33" s="2" t="s">
        <v>42</v>
      </c>
      <c r="O33" s="1">
        <v>50</v>
      </c>
      <c r="P33" s="1">
        <v>2</v>
      </c>
    </row>
    <row r="34" spans="4:16">
      <c r="D34" s="1">
        <v>13</v>
      </c>
      <c r="E34" s="2" t="s">
        <v>43</v>
      </c>
      <c r="F34" s="1">
        <v>10</v>
      </c>
      <c r="G34" s="1">
        <v>1</v>
      </c>
      <c r="M34" s="1">
        <v>13</v>
      </c>
      <c r="N34" s="2" t="s">
        <v>43</v>
      </c>
      <c r="O34" s="1">
        <v>90</v>
      </c>
      <c r="P34" s="1">
        <v>2</v>
      </c>
    </row>
    <row r="35" spans="4:16">
      <c r="D35" s="1">
        <v>14</v>
      </c>
      <c r="E35" s="2" t="s">
        <v>44</v>
      </c>
      <c r="F35" s="1">
        <v>5</v>
      </c>
      <c r="G35" s="1">
        <v>1</v>
      </c>
      <c r="M35" s="1">
        <v>14</v>
      </c>
      <c r="N35" s="2" t="s">
        <v>44</v>
      </c>
      <c r="O35" s="1">
        <v>39</v>
      </c>
      <c r="P35" s="1">
        <v>2</v>
      </c>
    </row>
    <row r="36" spans="4:16">
      <c r="D36" s="1">
        <v>15</v>
      </c>
      <c r="E36" s="2" t="s">
        <v>45</v>
      </c>
      <c r="F36" s="1">
        <v>5</v>
      </c>
      <c r="G36" s="1">
        <v>1</v>
      </c>
      <c r="M36" s="1">
        <v>15</v>
      </c>
      <c r="N36" s="2" t="s">
        <v>45</v>
      </c>
      <c r="O36" s="1">
        <v>30</v>
      </c>
      <c r="P36" s="1">
        <v>2</v>
      </c>
    </row>
    <row r="38" spans="4:16" ht="15" customHeight="1"/>
    <row r="79" spans="5:15">
      <c r="E79" s="35" t="s">
        <v>46</v>
      </c>
      <c r="F79" s="36"/>
      <c r="N79" s="35" t="s">
        <v>47</v>
      </c>
      <c r="O79" s="36"/>
    </row>
    <row r="80" spans="5:15">
      <c r="E80" s="37"/>
      <c r="F80" s="38"/>
      <c r="N80" s="37"/>
      <c r="O80" s="38"/>
    </row>
    <row r="81" spans="5:15">
      <c r="E81" s="23" t="s">
        <v>48</v>
      </c>
      <c r="F81" s="24"/>
      <c r="N81" s="23" t="s">
        <v>27</v>
      </c>
      <c r="O81" s="24"/>
    </row>
    <row r="82" spans="5:15">
      <c r="E82" s="25"/>
      <c r="F82" s="26"/>
      <c r="N82" s="25"/>
      <c r="O82" s="26"/>
    </row>
    <row r="83" spans="5:15" ht="15" customHeight="1">
      <c r="E83" s="27">
        <f>MAX(F22:F36)</f>
        <v>30</v>
      </c>
      <c r="F83" s="28"/>
      <c r="N83" s="27">
        <f>MAX(O22:O36)</f>
        <v>90</v>
      </c>
      <c r="O83" s="28"/>
    </row>
    <row r="84" spans="5:15" ht="15" customHeight="1">
      <c r="E84" s="29"/>
      <c r="F84" s="30"/>
      <c r="N84" s="29"/>
      <c r="O84" s="30"/>
    </row>
  </sheetData>
  <mergeCells count="40">
    <mergeCell ref="D20:G20"/>
    <mergeCell ref="M20:P20"/>
    <mergeCell ref="C15:D16"/>
    <mergeCell ref="L15:M16"/>
    <mergeCell ref="L13:M14"/>
    <mergeCell ref="C13:D14"/>
    <mergeCell ref="C17:D18"/>
    <mergeCell ref="L17:M18"/>
    <mergeCell ref="G13:H14"/>
    <mergeCell ref="G15:H16"/>
    <mergeCell ref="G17:H18"/>
    <mergeCell ref="P13:Q14"/>
    <mergeCell ref="P15:Q16"/>
    <mergeCell ref="P17:Q18"/>
    <mergeCell ref="C9:H9"/>
    <mergeCell ref="L9:Q9"/>
    <mergeCell ref="BM2:BT3"/>
    <mergeCell ref="BU2:CB3"/>
    <mergeCell ref="CC2:CJ3"/>
    <mergeCell ref="E6:F6"/>
    <mergeCell ref="K5:R5"/>
    <mergeCell ref="N6:O6"/>
    <mergeCell ref="A2:H3"/>
    <mergeCell ref="B5:I5"/>
    <mergeCell ref="CK2:CR3"/>
    <mergeCell ref="CS2:CZ3"/>
    <mergeCell ref="DA2:DH3"/>
    <mergeCell ref="I2:P3"/>
    <mergeCell ref="Q2:X3"/>
    <mergeCell ref="Y2:AF3"/>
    <mergeCell ref="AG2:AN3"/>
    <mergeCell ref="AO2:AV3"/>
    <mergeCell ref="AW2:BD3"/>
    <mergeCell ref="BE2:BL3"/>
    <mergeCell ref="E79:F80"/>
    <mergeCell ref="E81:F82"/>
    <mergeCell ref="E83:F84"/>
    <mergeCell ref="N79:O80"/>
    <mergeCell ref="N81:O82"/>
    <mergeCell ref="N83:O8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24493-1B55-47FE-A0D6-B4FC24EBA449}">
  <dimension ref="A2:DH32"/>
  <sheetViews>
    <sheetView tabSelected="1" workbookViewId="0">
      <selection activeCell="J8" sqref="J8"/>
    </sheetView>
  </sheetViews>
  <sheetFormatPr defaultRowHeight="15"/>
  <cols>
    <col min="5" max="5" width="11.85546875" customWidth="1"/>
    <col min="14" max="14" width="11.5703125" customWidth="1"/>
  </cols>
  <sheetData>
    <row r="2" spans="1:112" ht="15" customHeight="1">
      <c r="A2" s="46" t="s">
        <v>49</v>
      </c>
      <c r="B2" s="46"/>
      <c r="C2" s="46"/>
      <c r="D2" s="46"/>
      <c r="E2" s="46"/>
      <c r="F2" s="46"/>
      <c r="G2" s="46"/>
      <c r="H2" s="46"/>
      <c r="I2" s="46" t="s">
        <v>49</v>
      </c>
      <c r="J2" s="46"/>
      <c r="K2" s="46"/>
      <c r="L2" s="46"/>
      <c r="M2" s="46"/>
      <c r="N2" s="46"/>
      <c r="O2" s="46"/>
      <c r="P2" s="46"/>
      <c r="Q2" s="46" t="s">
        <v>49</v>
      </c>
      <c r="R2" s="46"/>
      <c r="S2" s="46"/>
      <c r="T2" s="46"/>
      <c r="U2" s="46"/>
      <c r="V2" s="46"/>
      <c r="W2" s="46"/>
      <c r="X2" s="46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5"/>
      <c r="CJ2" s="45"/>
      <c r="CK2" s="45"/>
      <c r="CL2" s="45"/>
      <c r="CM2" s="45"/>
      <c r="CN2" s="45"/>
      <c r="CO2" s="45"/>
      <c r="CP2" s="45"/>
      <c r="CQ2" s="45"/>
      <c r="CR2" s="45"/>
      <c r="CS2" s="45"/>
      <c r="CT2" s="45"/>
      <c r="CU2" s="45"/>
      <c r="CV2" s="45"/>
      <c r="CW2" s="45"/>
      <c r="CX2" s="45"/>
      <c r="CY2" s="45"/>
      <c r="CZ2" s="45"/>
      <c r="DA2" s="45"/>
      <c r="DB2" s="45"/>
      <c r="DC2" s="45"/>
      <c r="DD2" s="45"/>
      <c r="DE2" s="45"/>
      <c r="DF2" s="45"/>
      <c r="DG2" s="45"/>
      <c r="DH2" s="45"/>
    </row>
    <row r="3" spans="1:112" ht="15" customHeight="1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5"/>
      <c r="CV3" s="45"/>
      <c r="CW3" s="45"/>
      <c r="CX3" s="45"/>
      <c r="CY3" s="45"/>
      <c r="CZ3" s="45"/>
      <c r="DA3" s="45"/>
      <c r="DB3" s="45"/>
      <c r="DC3" s="45"/>
      <c r="DD3" s="45"/>
      <c r="DE3" s="45"/>
      <c r="DF3" s="45"/>
      <c r="DG3" s="45"/>
      <c r="DH3" s="45"/>
    </row>
    <row r="5" spans="1:112">
      <c r="C5" s="44" t="s">
        <v>15</v>
      </c>
      <c r="D5" s="44"/>
      <c r="E5" s="44"/>
      <c r="F5" s="44"/>
      <c r="G5" s="44"/>
      <c r="H5" s="44"/>
      <c r="L5" s="44" t="s">
        <v>16</v>
      </c>
      <c r="M5" s="44"/>
      <c r="N5" s="44"/>
      <c r="O5" s="44"/>
      <c r="P5" s="44"/>
      <c r="Q5" s="44"/>
    </row>
    <row r="6" spans="1:112">
      <c r="C6" s="13" t="s">
        <v>17</v>
      </c>
      <c r="D6" s="13" t="s">
        <v>18</v>
      </c>
      <c r="E6" s="13" t="s">
        <v>19</v>
      </c>
      <c r="F6" s="13" t="s">
        <v>20</v>
      </c>
      <c r="G6" s="13" t="s">
        <v>21</v>
      </c>
      <c r="H6" s="13" t="s">
        <v>22</v>
      </c>
      <c r="L6" s="13" t="s">
        <v>17</v>
      </c>
      <c r="M6" s="13" t="s">
        <v>18</v>
      </c>
      <c r="N6" s="13" t="s">
        <v>19</v>
      </c>
      <c r="O6" s="13" t="s">
        <v>20</v>
      </c>
      <c r="P6" s="13" t="s">
        <v>21</v>
      </c>
      <c r="Q6" s="13" t="s">
        <v>22</v>
      </c>
    </row>
    <row r="7" spans="1:112">
      <c r="C7" s="1">
        <f>MIN(F18:F32)</f>
        <v>5</v>
      </c>
      <c r="D7" s="1">
        <f>QUARTILE(F18:F32,1)</f>
        <v>11.5</v>
      </c>
      <c r="E7" s="14">
        <f>MEDIAN(F18:F32)</f>
        <v>15</v>
      </c>
      <c r="F7" s="15">
        <f>AVERAGE(F18:F32)</f>
        <v>16.266666666666666</v>
      </c>
      <c r="G7" s="1">
        <f>QUARTILE(F18:F32,3)</f>
        <v>20.5</v>
      </c>
      <c r="H7" s="1">
        <f>MAX(F18:F32)</f>
        <v>30</v>
      </c>
      <c r="L7" s="17">
        <f>MIN(O18:O32)</f>
        <v>30</v>
      </c>
      <c r="M7" s="1">
        <f>QUARTILE(O18:O32,1)</f>
        <v>33.5</v>
      </c>
      <c r="N7" s="18">
        <f>MEDIAN(O18:O32)</f>
        <v>40</v>
      </c>
      <c r="O7" s="15">
        <f>AVERAGE(O18:O32)</f>
        <v>42.8</v>
      </c>
      <c r="P7" s="1">
        <f>QUARTILE(O18:O32,3)</f>
        <v>47.5</v>
      </c>
      <c r="Q7" s="1">
        <f>MAX(O18:O32)</f>
        <v>90</v>
      </c>
    </row>
    <row r="9" spans="1:112">
      <c r="C9" s="35" t="s">
        <v>23</v>
      </c>
      <c r="D9" s="36"/>
      <c r="G9" s="35" t="s">
        <v>23</v>
      </c>
      <c r="H9" s="36"/>
      <c r="L9" s="35" t="s">
        <v>23</v>
      </c>
      <c r="M9" s="36"/>
      <c r="P9" s="35" t="s">
        <v>23</v>
      </c>
      <c r="Q9" s="36"/>
    </row>
    <row r="10" spans="1:112">
      <c r="C10" s="37"/>
      <c r="D10" s="38"/>
      <c r="G10" s="37"/>
      <c r="H10" s="38"/>
      <c r="L10" s="37"/>
      <c r="M10" s="38"/>
      <c r="P10" s="37"/>
      <c r="Q10" s="38"/>
    </row>
    <row r="11" spans="1:112">
      <c r="C11" s="23" t="s">
        <v>24</v>
      </c>
      <c r="D11" s="24"/>
      <c r="G11" s="23" t="s">
        <v>25</v>
      </c>
      <c r="H11" s="24"/>
      <c r="L11" s="23" t="s">
        <v>26</v>
      </c>
      <c r="M11" s="24"/>
      <c r="P11" s="23" t="s">
        <v>27</v>
      </c>
      <c r="Q11" s="24"/>
    </row>
    <row r="12" spans="1:112">
      <c r="C12" s="25"/>
      <c r="D12" s="26"/>
      <c r="G12" s="25"/>
      <c r="H12" s="26"/>
      <c r="L12" s="25"/>
      <c r="M12" s="26"/>
      <c r="P12" s="25"/>
      <c r="Q12" s="26"/>
    </row>
    <row r="13" spans="1:112" ht="15" customHeight="1">
      <c r="C13" s="19">
        <f>MIN(F18:F32)</f>
        <v>5</v>
      </c>
      <c r="D13" s="20"/>
      <c r="G13" s="31">
        <f>MAX(F18:F32)</f>
        <v>30</v>
      </c>
      <c r="H13" s="32"/>
      <c r="L13" s="31">
        <f>MIN(O18:O32)</f>
        <v>30</v>
      </c>
      <c r="M13" s="32"/>
      <c r="P13" s="27">
        <f>MAX(O18:O32)</f>
        <v>90</v>
      </c>
      <c r="Q13" s="28"/>
    </row>
    <row r="14" spans="1:112" ht="15" customHeight="1">
      <c r="C14" s="21"/>
      <c r="D14" s="22"/>
      <c r="G14" s="33"/>
      <c r="H14" s="34"/>
      <c r="L14" s="33"/>
      <c r="M14" s="34"/>
      <c r="P14" s="29"/>
      <c r="Q14" s="30"/>
    </row>
    <row r="16" spans="1:112">
      <c r="D16" s="39" t="s">
        <v>28</v>
      </c>
      <c r="E16" s="40"/>
      <c r="F16" s="40"/>
      <c r="G16" s="41"/>
      <c r="M16" s="39" t="s">
        <v>29</v>
      </c>
      <c r="N16" s="40"/>
      <c r="O16" s="40"/>
      <c r="P16" s="41"/>
    </row>
    <row r="17" spans="4:16">
      <c r="D17" s="8" t="s">
        <v>30</v>
      </c>
      <c r="E17" s="8" t="s">
        <v>31</v>
      </c>
      <c r="F17" s="8" t="s">
        <v>32</v>
      </c>
      <c r="G17" s="8" t="s">
        <v>33</v>
      </c>
      <c r="M17" s="8" t="s">
        <v>30</v>
      </c>
      <c r="N17" s="8" t="s">
        <v>31</v>
      </c>
      <c r="O17" s="8" t="s">
        <v>34</v>
      </c>
      <c r="P17" s="8" t="s">
        <v>33</v>
      </c>
    </row>
    <row r="18" spans="4:16">
      <c r="D18" s="1">
        <v>1</v>
      </c>
      <c r="E18" s="2">
        <v>45020.413194444445</v>
      </c>
      <c r="F18" s="1">
        <v>10</v>
      </c>
      <c r="G18" s="1">
        <v>1</v>
      </c>
      <c r="M18" s="1">
        <v>1</v>
      </c>
      <c r="N18" s="2">
        <v>45020.413194444445</v>
      </c>
      <c r="O18" s="1">
        <v>49</v>
      </c>
      <c r="P18" s="1">
        <v>2</v>
      </c>
    </row>
    <row r="19" spans="4:16">
      <c r="D19" s="1">
        <v>2</v>
      </c>
      <c r="E19" s="2" t="s">
        <v>35</v>
      </c>
      <c r="F19" s="1">
        <v>13</v>
      </c>
      <c r="G19" s="1">
        <v>1</v>
      </c>
      <c r="M19" s="1">
        <v>2</v>
      </c>
      <c r="N19" s="2" t="s">
        <v>35</v>
      </c>
      <c r="O19" s="1">
        <v>40</v>
      </c>
      <c r="P19" s="1">
        <v>2</v>
      </c>
    </row>
    <row r="20" spans="4:16">
      <c r="D20" s="1">
        <v>3</v>
      </c>
      <c r="E20" s="2" t="s">
        <v>36</v>
      </c>
      <c r="F20" s="1">
        <v>15</v>
      </c>
      <c r="G20" s="1">
        <v>1</v>
      </c>
      <c r="M20" s="1">
        <v>3</v>
      </c>
      <c r="N20" s="2" t="s">
        <v>36</v>
      </c>
      <c r="O20" s="1">
        <v>41</v>
      </c>
      <c r="P20" s="1">
        <v>2</v>
      </c>
    </row>
    <row r="21" spans="4:16">
      <c r="D21" s="1">
        <v>4</v>
      </c>
      <c r="E21" s="2">
        <v>45020.538888888892</v>
      </c>
      <c r="F21" s="1">
        <v>20</v>
      </c>
      <c r="G21" s="1">
        <v>1</v>
      </c>
      <c r="M21" s="1">
        <v>4</v>
      </c>
      <c r="N21" s="2">
        <v>45020.538888888892</v>
      </c>
      <c r="O21" s="1">
        <v>32</v>
      </c>
      <c r="P21" s="1">
        <v>2</v>
      </c>
    </row>
    <row r="22" spans="4:16">
      <c r="D22" s="1">
        <v>5</v>
      </c>
      <c r="E22" s="2" t="s">
        <v>37</v>
      </c>
      <c r="F22" s="1">
        <v>30</v>
      </c>
      <c r="G22" s="1">
        <v>1</v>
      </c>
      <c r="M22" s="1">
        <v>5</v>
      </c>
      <c r="N22" s="2" t="s">
        <v>37</v>
      </c>
      <c r="O22" s="1">
        <v>30</v>
      </c>
      <c r="P22" s="1">
        <v>2</v>
      </c>
    </row>
    <row r="23" spans="4:16">
      <c r="D23" s="1">
        <v>6</v>
      </c>
      <c r="E23" s="2">
        <v>45020.62222222222</v>
      </c>
      <c r="F23" s="1">
        <v>30</v>
      </c>
      <c r="G23" s="1">
        <v>1</v>
      </c>
      <c r="M23" s="1">
        <v>6</v>
      </c>
      <c r="N23" s="2">
        <v>45020.62222222222</v>
      </c>
      <c r="O23" s="1">
        <v>31</v>
      </c>
      <c r="P23" s="1">
        <v>2</v>
      </c>
    </row>
    <row r="24" spans="4:16">
      <c r="D24" s="1">
        <v>7</v>
      </c>
      <c r="E24" s="2">
        <v>45020.663888888892</v>
      </c>
      <c r="F24" s="1">
        <v>21</v>
      </c>
      <c r="G24" s="1">
        <v>1</v>
      </c>
      <c r="M24" s="1">
        <v>7</v>
      </c>
      <c r="N24" s="2">
        <v>45020.663888888892</v>
      </c>
      <c r="O24" s="1">
        <v>35</v>
      </c>
      <c r="P24" s="1">
        <v>2</v>
      </c>
    </row>
    <row r="25" spans="4:16">
      <c r="D25" s="1">
        <v>8</v>
      </c>
      <c r="E25" s="2" t="s">
        <v>38</v>
      </c>
      <c r="F25" s="1">
        <v>21</v>
      </c>
      <c r="G25" s="1">
        <v>1</v>
      </c>
      <c r="M25" s="1">
        <v>8</v>
      </c>
      <c r="N25" s="2" t="s">
        <v>38</v>
      </c>
      <c r="O25" s="1">
        <v>39</v>
      </c>
      <c r="P25" s="1">
        <v>2</v>
      </c>
    </row>
    <row r="26" spans="4:16">
      <c r="D26" s="1">
        <v>9</v>
      </c>
      <c r="E26" s="2" t="s">
        <v>39</v>
      </c>
      <c r="F26" s="1">
        <v>19</v>
      </c>
      <c r="G26" s="1">
        <v>1</v>
      </c>
      <c r="M26" s="1">
        <v>9</v>
      </c>
      <c r="N26" s="2" t="s">
        <v>39</v>
      </c>
      <c r="O26" s="1">
        <v>41</v>
      </c>
      <c r="P26" s="1">
        <v>2</v>
      </c>
    </row>
    <row r="27" spans="4:16">
      <c r="D27" s="1">
        <v>10</v>
      </c>
      <c r="E27" s="2" t="s">
        <v>40</v>
      </c>
      <c r="F27" s="1">
        <v>17</v>
      </c>
      <c r="G27" s="1">
        <v>1</v>
      </c>
      <c r="M27" s="1">
        <v>10</v>
      </c>
      <c r="N27" s="2" t="s">
        <v>40</v>
      </c>
      <c r="O27" s="1">
        <v>46</v>
      </c>
      <c r="P27" s="1">
        <v>2</v>
      </c>
    </row>
    <row r="28" spans="4:16">
      <c r="D28" s="1">
        <v>11</v>
      </c>
      <c r="E28" s="2" t="s">
        <v>41</v>
      </c>
      <c r="F28" s="1">
        <v>14</v>
      </c>
      <c r="G28" s="1">
        <v>1</v>
      </c>
      <c r="M28" s="1">
        <v>11</v>
      </c>
      <c r="N28" s="2" t="s">
        <v>41</v>
      </c>
      <c r="O28" s="1">
        <v>49</v>
      </c>
      <c r="P28" s="1">
        <v>2</v>
      </c>
    </row>
    <row r="29" spans="4:16">
      <c r="D29" s="1">
        <v>12</v>
      </c>
      <c r="E29" s="2" t="s">
        <v>42</v>
      </c>
      <c r="F29" s="1">
        <v>14</v>
      </c>
      <c r="G29" s="1">
        <v>1</v>
      </c>
      <c r="M29" s="1">
        <v>12</v>
      </c>
      <c r="N29" s="2" t="s">
        <v>42</v>
      </c>
      <c r="O29" s="1">
        <v>50</v>
      </c>
      <c r="P29" s="1">
        <v>2</v>
      </c>
    </row>
    <row r="30" spans="4:16">
      <c r="D30" s="1">
        <v>13</v>
      </c>
      <c r="E30" s="2" t="s">
        <v>43</v>
      </c>
      <c r="F30" s="1">
        <v>10</v>
      </c>
      <c r="G30" s="1">
        <v>1</v>
      </c>
      <c r="M30" s="1">
        <v>13</v>
      </c>
      <c r="N30" s="2" t="s">
        <v>43</v>
      </c>
      <c r="O30" s="1">
        <v>90</v>
      </c>
      <c r="P30" s="1">
        <v>2</v>
      </c>
    </row>
    <row r="31" spans="4:16">
      <c r="D31" s="1">
        <v>14</v>
      </c>
      <c r="E31" s="2" t="s">
        <v>44</v>
      </c>
      <c r="F31" s="1">
        <v>5</v>
      </c>
      <c r="G31" s="1">
        <v>1</v>
      </c>
      <c r="M31" s="1">
        <v>14</v>
      </c>
      <c r="N31" s="2" t="s">
        <v>44</v>
      </c>
      <c r="O31" s="1">
        <v>39</v>
      </c>
      <c r="P31" s="1">
        <v>2</v>
      </c>
    </row>
    <row r="32" spans="4:16">
      <c r="D32" s="1">
        <v>15</v>
      </c>
      <c r="E32" s="2" t="s">
        <v>45</v>
      </c>
      <c r="F32" s="1">
        <v>5</v>
      </c>
      <c r="G32" s="1">
        <v>1</v>
      </c>
      <c r="M32" s="1">
        <v>15</v>
      </c>
      <c r="N32" s="2" t="s">
        <v>45</v>
      </c>
      <c r="O32" s="1">
        <v>30</v>
      </c>
      <c r="P32" s="1">
        <v>2</v>
      </c>
    </row>
  </sheetData>
  <mergeCells count="30">
    <mergeCell ref="D16:G16"/>
    <mergeCell ref="M16:P16"/>
    <mergeCell ref="P9:Q10"/>
    <mergeCell ref="L9:M10"/>
    <mergeCell ref="G9:H10"/>
    <mergeCell ref="C9:D10"/>
    <mergeCell ref="L5:Q5"/>
    <mergeCell ref="C5:H5"/>
    <mergeCell ref="C11:D12"/>
    <mergeCell ref="G11:H12"/>
    <mergeCell ref="L11:M12"/>
    <mergeCell ref="P11:Q12"/>
    <mergeCell ref="C13:D14"/>
    <mergeCell ref="G13:H14"/>
    <mergeCell ref="L13:M14"/>
    <mergeCell ref="P13:Q14"/>
    <mergeCell ref="CS2:CZ3"/>
    <mergeCell ref="DA2:DH3"/>
    <mergeCell ref="AW2:BD3"/>
    <mergeCell ref="BE2:BL3"/>
    <mergeCell ref="BM2:BT3"/>
    <mergeCell ref="BU2:CB3"/>
    <mergeCell ref="CC2:CJ3"/>
    <mergeCell ref="CK2:CR3"/>
    <mergeCell ref="A2:H3"/>
    <mergeCell ref="I2:P3"/>
    <mergeCell ref="Q2:X3"/>
    <mergeCell ref="Y2:AF3"/>
    <mergeCell ref="AG2:AN3"/>
    <mergeCell ref="AO2:AV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2023-04-04T12:39:12Z</dcterms:created>
  <dcterms:modified xsi:type="dcterms:W3CDTF">2023-04-08T14:41:40Z</dcterms:modified>
  <cp:category/>
  <cp:contentStatus/>
</cp:coreProperties>
</file>