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r\OneDrive\Área de Trabalho\SPTech\Componentes-Eletronicos\Documentação\Tabelas Excel\"/>
    </mc:Choice>
  </mc:AlternateContent>
  <xr:revisionPtr revIDLastSave="0" documentId="13_ncr:1_{185290D5-9160-470B-893F-A7BA8E0A7B2C}" xr6:coauthVersionLast="47" xr6:coauthVersionMax="47" xr10:uidLastSave="{00000000-0000-0000-0000-000000000000}"/>
  <bookViews>
    <workbookView xWindow="-120" yWindow="-120" windowWidth="20730" windowHeight="11760" xr2:uid="{1B4E1C13-5E67-4C1B-9B7B-40C61AB17D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I11" i="1"/>
  <c r="H11" i="1"/>
  <c r="G11" i="1"/>
  <c r="F11" i="1"/>
  <c r="E11" i="1"/>
  <c r="D11" i="1"/>
  <c r="R11" i="1"/>
  <c r="Q11" i="1"/>
  <c r="P11" i="1"/>
  <c r="O11" i="1"/>
  <c r="N11" i="1"/>
</calcChain>
</file>

<file path=xl/sharedStrings.xml><?xml version="1.0" encoding="utf-8"?>
<sst xmlns="http://schemas.openxmlformats.org/spreadsheetml/2006/main" count="52" uniqueCount="33">
  <si>
    <t>Métricas de Temperatura (PK = 1)</t>
  </si>
  <si>
    <t>CRÍTICO</t>
  </si>
  <si>
    <t>EMERGÊNCIA</t>
  </si>
  <si>
    <t>ALERTA</t>
  </si>
  <si>
    <t>IDEAL</t>
  </si>
  <si>
    <t>-4°C</t>
  </si>
  <si>
    <t>5°C</t>
  </si>
  <si>
    <t>10°C</t>
  </si>
  <si>
    <t>17°C</t>
  </si>
  <si>
    <t>25°C</t>
  </si>
  <si>
    <t>30°C</t>
  </si>
  <si>
    <t>35°C</t>
  </si>
  <si>
    <t>40°</t>
  </si>
  <si>
    <t>Métricas de Umidade (PK = 2)</t>
  </si>
  <si>
    <t>Leitura -&gt; Temperatura</t>
  </si>
  <si>
    <t>id</t>
  </si>
  <si>
    <t>dataHora</t>
  </si>
  <si>
    <t>temp(°C)</t>
  </si>
  <si>
    <t>fkSensor</t>
  </si>
  <si>
    <t>Leitura -&gt; Umidade</t>
  </si>
  <si>
    <t>umid(%)</t>
  </si>
  <si>
    <t>minimo</t>
  </si>
  <si>
    <t>1ºquartil</t>
  </si>
  <si>
    <t>mediana</t>
  </si>
  <si>
    <t>média</t>
  </si>
  <si>
    <t>3ºquartil</t>
  </si>
  <si>
    <t>máximo</t>
  </si>
  <si>
    <t>Variações -&gt; Temperatura Nó periodo de 08/04 até 22/04</t>
  </si>
  <si>
    <t>Variações -&gt;  Umidade Nó periodo de 08/04 até 22/04</t>
  </si>
  <si>
    <t>Menor Temperatura Registrada</t>
  </si>
  <si>
    <t>Maior Temperatura Registrada</t>
  </si>
  <si>
    <t>Menor Umidade Registrada</t>
  </si>
  <si>
    <t>Maior Umidade Registrada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</si>
</sst>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9" fontId="2" fillId="4" borderId="3" xfId="0" applyNumberFormat="1" applyFont="1" applyFill="1" applyBorder="1" applyAlignment="1">
      <alignment horizontal="center"/>
    </xf>
    <xf numFmtId="9" fontId="2" fillId="5" borderId="3" xfId="0" applyNumberFormat="1" applyFont="1" applyFill="1" applyBorder="1" applyAlignment="1">
      <alignment horizontal="center"/>
    </xf>
    <xf numFmtId="9" fontId="2" fillId="6" borderId="3" xfId="0" applyNumberFormat="1" applyFont="1" applyFill="1" applyBorder="1" applyAlignment="1">
      <alignment horizontal="center"/>
    </xf>
    <xf numFmtId="9" fontId="2" fillId="7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2" fontId="2" fillId="0" borderId="3" xfId="0" applyNumberFormat="1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22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9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9" fontId="2" fillId="9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Planilha1!$H$14:$H$15</c:f>
              <c:strCache>
                <c:ptCount val="2"/>
                <c:pt idx="0">
                  <c:v>Leitura -&gt; Temperatura</c:v>
                </c:pt>
                <c:pt idx="1">
                  <c:v>temp(°C)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Planilha1!$E$16:$G$30</c:f>
              <c:multiLvlStrCache>
                <c:ptCount val="15"/>
                <c:lvl>
                  <c:pt idx="0">
                    <c:v>08/04/2023 12:00</c:v>
                  </c:pt>
                  <c:pt idx="1">
                    <c:v>09/04/2023 12:00</c:v>
                  </c:pt>
                  <c:pt idx="2">
                    <c:v>10/04/2023 12:00</c:v>
                  </c:pt>
                  <c:pt idx="3">
                    <c:v>11/04/2023 12:00</c:v>
                  </c:pt>
                  <c:pt idx="4">
                    <c:v>12/04/2023 12:00</c:v>
                  </c:pt>
                  <c:pt idx="5">
                    <c:v>13/04/2023 12:00</c:v>
                  </c:pt>
                  <c:pt idx="6">
                    <c:v>14/04/2023 12:00</c:v>
                  </c:pt>
                  <c:pt idx="7">
                    <c:v>15/04/2023 12:00</c:v>
                  </c:pt>
                  <c:pt idx="8">
                    <c:v>16/04/2023 12:00</c:v>
                  </c:pt>
                  <c:pt idx="9">
                    <c:v>17/04/2023 12:00</c:v>
                  </c:pt>
                  <c:pt idx="10">
                    <c:v>18/04/2023 12:00</c:v>
                  </c:pt>
                  <c:pt idx="11">
                    <c:v>19/04/2023 12:00</c:v>
                  </c:pt>
                  <c:pt idx="12">
                    <c:v>20/04/2023 12:00</c:v>
                  </c:pt>
                  <c:pt idx="13">
                    <c:v>21/04/2023 12:00</c:v>
                  </c:pt>
                  <c:pt idx="14">
                    <c:v>22/04/2023 12:00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4">
                    <c:v>13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Planilha1!$H$16:$H$30</c:f>
              <c:numCache>
                <c:formatCode>General</c:formatCode>
                <c:ptCount val="15"/>
                <c:pt idx="0">
                  <c:v>16</c:v>
                </c:pt>
                <c:pt idx="1">
                  <c:v>29</c:v>
                </c:pt>
                <c:pt idx="2">
                  <c:v>8</c:v>
                </c:pt>
                <c:pt idx="3">
                  <c:v>18</c:v>
                </c:pt>
                <c:pt idx="4">
                  <c:v>32</c:v>
                </c:pt>
                <c:pt idx="5">
                  <c:v>25</c:v>
                </c:pt>
                <c:pt idx="6">
                  <c:v>6</c:v>
                </c:pt>
                <c:pt idx="7">
                  <c:v>-1</c:v>
                </c:pt>
                <c:pt idx="8">
                  <c:v>0</c:v>
                </c:pt>
                <c:pt idx="9">
                  <c:v>13</c:v>
                </c:pt>
                <c:pt idx="10">
                  <c:v>17</c:v>
                </c:pt>
                <c:pt idx="11">
                  <c:v>-4</c:v>
                </c:pt>
                <c:pt idx="12">
                  <c:v>21</c:v>
                </c:pt>
                <c:pt idx="13">
                  <c:v>36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2-42AA-97FC-9E66619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51472"/>
        <c:axId val="566451832"/>
      </c:barChart>
      <c:catAx>
        <c:axId val="5664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451832"/>
        <c:crosses val="autoZero"/>
        <c:auto val="1"/>
        <c:lblAlgn val="ctr"/>
        <c:lblOffset val="100"/>
        <c:noMultiLvlLbl val="0"/>
      </c:catAx>
      <c:valAx>
        <c:axId val="5664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4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452567813380853"/>
          <c:y val="2.8112449799196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Planilha1!$Q$14:$Q$15</c:f>
              <c:strCache>
                <c:ptCount val="2"/>
                <c:pt idx="0">
                  <c:v>Leitura -&gt; Umidade</c:v>
                </c:pt>
                <c:pt idx="1">
                  <c:v>umid(%)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Planilha1!$N$16:$P$30</c:f>
              <c:multiLvlStrCache>
                <c:ptCount val="15"/>
                <c:lvl>
                  <c:pt idx="0">
                    <c:v>08/04/2023 12:00</c:v>
                  </c:pt>
                  <c:pt idx="1">
                    <c:v>09/04/2023 12:00</c:v>
                  </c:pt>
                  <c:pt idx="2">
                    <c:v>10/04/2023 12:00</c:v>
                  </c:pt>
                  <c:pt idx="3">
                    <c:v>11/04/2023 12:00</c:v>
                  </c:pt>
                  <c:pt idx="4">
                    <c:v>12/04/2023 12:00</c:v>
                  </c:pt>
                  <c:pt idx="5">
                    <c:v>13/04/2023 12:00</c:v>
                  </c:pt>
                  <c:pt idx="6">
                    <c:v>14/04/2023 12:00</c:v>
                  </c:pt>
                  <c:pt idx="7">
                    <c:v>15/04/2023 12:00</c:v>
                  </c:pt>
                  <c:pt idx="8">
                    <c:v>16/04/2023 12:00</c:v>
                  </c:pt>
                  <c:pt idx="9">
                    <c:v>17/04/2023 12:00</c:v>
                  </c:pt>
                  <c:pt idx="10">
                    <c:v>18/04/2023 12:00</c:v>
                  </c:pt>
                  <c:pt idx="11">
                    <c:v>19/04/2023 12:00</c:v>
                  </c:pt>
                  <c:pt idx="12">
                    <c:v>20/04/2023 12:00</c:v>
                  </c:pt>
                  <c:pt idx="13">
                    <c:v>21/04/2023 12:00</c:v>
                  </c:pt>
                  <c:pt idx="14">
                    <c:v>22/04/2023 12:00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2</c:v>
                  </c:pt>
                  <c:pt idx="9">
                    <c:v>4</c:v>
                  </c:pt>
                  <c:pt idx="10">
                    <c:v>6</c:v>
                  </c:pt>
                  <c:pt idx="11">
                    <c:v>8</c:v>
                  </c:pt>
                  <c:pt idx="12">
                    <c:v>10</c:v>
                  </c:pt>
                  <c:pt idx="13">
                    <c:v>12</c:v>
                  </c:pt>
                  <c:pt idx="14">
                    <c:v>14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Planilha1!$Q$16:$Q$30</c:f>
              <c:numCache>
                <c:formatCode>General</c:formatCode>
                <c:ptCount val="15"/>
                <c:pt idx="0">
                  <c:v>87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73</c:v>
                </c:pt>
                <c:pt idx="5">
                  <c:v>41</c:v>
                </c:pt>
                <c:pt idx="6">
                  <c:v>42</c:v>
                </c:pt>
                <c:pt idx="7">
                  <c:v>34</c:v>
                </c:pt>
                <c:pt idx="8">
                  <c:v>81</c:v>
                </c:pt>
                <c:pt idx="9">
                  <c:v>25</c:v>
                </c:pt>
                <c:pt idx="10">
                  <c:v>74</c:v>
                </c:pt>
                <c:pt idx="11">
                  <c:v>50</c:v>
                </c:pt>
                <c:pt idx="12">
                  <c:v>39</c:v>
                </c:pt>
                <c:pt idx="13">
                  <c:v>53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4494-B3D4-AFC8BA50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51200"/>
        <c:axId val="338453720"/>
      </c:barChart>
      <c:catAx>
        <c:axId val="3384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453720"/>
        <c:crosses val="autoZero"/>
        <c:auto val="1"/>
        <c:lblAlgn val="ctr"/>
        <c:lblOffset val="100"/>
        <c:noMultiLvlLbl val="0"/>
      </c:catAx>
      <c:valAx>
        <c:axId val="3384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4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474889</xdr:colOff>
      <xdr:row>33</xdr:row>
      <xdr:rowOff>170089</xdr:rowOff>
    </xdr:from>
    <xdr:to>
      <xdr:col>10</xdr:col>
      <xdr:colOff>285750</xdr:colOff>
      <xdr:row>50</xdr:row>
      <xdr:rowOff>108857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B64FEA-4763-B030-ABFF-D9E1344C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370114</xdr:colOff>
      <xdr:row>33</xdr:row>
      <xdr:rowOff>170089</xdr:rowOff>
    </xdr:from>
    <xdr:to>
      <xdr:col>19</xdr:col>
      <xdr:colOff>227239</xdr:colOff>
      <xdr:row>50</xdr:row>
      <xdr:rowOff>93889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09E828-ADEB-F5AB-1998-99F6CDF8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8D54-D5FD-452A-816A-9980DA442F58}">
  <dimension ref="C4:S59"/>
  <sheetViews>
    <sheetView tabSelected="1" topLeftCell="A16" zoomScale="70" zoomScaleNormal="70" workbookViewId="0">
      <selection activeCell="K20" sqref="K20"/>
    </sheetView>
  </sheetViews>
  <sheetFormatPr defaultRowHeight="15" x14ac:dyDescent="0.25"/>
  <cols>
    <col min="5" max="5" width="9.28515625" bestFit="1" customWidth="1"/>
    <col min="6" max="6" width="8.7109375" bestFit="1" customWidth="1"/>
    <col min="7" max="7" width="18.140625" bestFit="1" customWidth="1"/>
    <col min="15" max="15" width="8.7109375" bestFit="1" customWidth="1"/>
    <col min="16" max="16" width="18.140625" bestFit="1" customWidth="1"/>
  </cols>
  <sheetData>
    <row r="4" spans="3:19" x14ac:dyDescent="0.25">
      <c r="C4" s="7" t="s">
        <v>0</v>
      </c>
      <c r="D4" s="8"/>
      <c r="E4" s="8"/>
      <c r="F4" s="8"/>
      <c r="G4" s="8"/>
      <c r="H4" s="8"/>
      <c r="I4" s="8"/>
      <c r="J4" s="8"/>
      <c r="L4" s="7" t="s">
        <v>13</v>
      </c>
      <c r="M4" s="8"/>
      <c r="N4" s="8"/>
      <c r="O4" s="8"/>
      <c r="P4" s="8"/>
      <c r="Q4" s="8"/>
      <c r="R4" s="8"/>
      <c r="S4" s="8"/>
    </row>
    <row r="5" spans="3:19" x14ac:dyDescent="0.25">
      <c r="C5" s="1" t="s">
        <v>1</v>
      </c>
      <c r="D5" s="1" t="s">
        <v>2</v>
      </c>
      <c r="E5" s="1" t="s">
        <v>3</v>
      </c>
      <c r="F5" s="9" t="s">
        <v>4</v>
      </c>
      <c r="G5" s="10"/>
      <c r="H5" s="1" t="s">
        <v>3</v>
      </c>
      <c r="I5" s="2" t="s">
        <v>2</v>
      </c>
      <c r="J5" s="1" t="s">
        <v>1</v>
      </c>
      <c r="L5" s="1" t="s">
        <v>1</v>
      </c>
      <c r="M5" s="1" t="s">
        <v>2</v>
      </c>
      <c r="N5" s="1" t="s">
        <v>3</v>
      </c>
      <c r="O5" s="9" t="s">
        <v>4</v>
      </c>
      <c r="P5" s="10"/>
      <c r="Q5" s="1" t="s">
        <v>3</v>
      </c>
      <c r="R5" s="2" t="s">
        <v>2</v>
      </c>
      <c r="S5" s="1" t="s">
        <v>1</v>
      </c>
    </row>
    <row r="6" spans="3:19" x14ac:dyDescent="0.25">
      <c r="C6" s="3" t="s">
        <v>5</v>
      </c>
      <c r="D6" s="4" t="s">
        <v>6</v>
      </c>
      <c r="E6" s="5" t="s">
        <v>7</v>
      </c>
      <c r="F6" s="6" t="s">
        <v>8</v>
      </c>
      <c r="G6" s="6" t="s">
        <v>9</v>
      </c>
      <c r="H6" s="5" t="s">
        <v>10</v>
      </c>
      <c r="I6" s="4" t="s">
        <v>11</v>
      </c>
      <c r="J6" s="3" t="s">
        <v>12</v>
      </c>
      <c r="L6" s="11">
        <v>0.2</v>
      </c>
      <c r="M6" s="12">
        <v>0.25</v>
      </c>
      <c r="N6" s="13">
        <v>0.3</v>
      </c>
      <c r="O6" s="14">
        <v>0.45</v>
      </c>
      <c r="P6" s="14">
        <v>0.5</v>
      </c>
      <c r="Q6" s="13">
        <v>0.55000000000000004</v>
      </c>
      <c r="R6" s="12">
        <v>0.6</v>
      </c>
      <c r="S6" s="11">
        <v>0.9</v>
      </c>
    </row>
    <row r="9" spans="3:19" x14ac:dyDescent="0.25">
      <c r="D9" s="19" t="s">
        <v>27</v>
      </c>
      <c r="E9" s="19"/>
      <c r="F9" s="19"/>
      <c r="G9" s="19"/>
      <c r="H9" s="19"/>
      <c r="I9" s="19"/>
      <c r="M9" s="19" t="s">
        <v>28</v>
      </c>
      <c r="N9" s="19"/>
      <c r="O9" s="19"/>
      <c r="P9" s="19"/>
      <c r="Q9" s="19"/>
      <c r="R9" s="19"/>
    </row>
    <row r="10" spans="3:19" x14ac:dyDescent="0.25">
      <c r="D10" s="15" t="s">
        <v>21</v>
      </c>
      <c r="E10" s="15" t="s">
        <v>22</v>
      </c>
      <c r="F10" s="15" t="s">
        <v>23</v>
      </c>
      <c r="G10" s="15" t="s">
        <v>24</v>
      </c>
      <c r="H10" s="15" t="s">
        <v>25</v>
      </c>
      <c r="I10" s="15" t="s">
        <v>26</v>
      </c>
      <c r="M10" s="15" t="s">
        <v>21</v>
      </c>
      <c r="N10" s="15" t="s">
        <v>22</v>
      </c>
      <c r="O10" s="15" t="s">
        <v>23</v>
      </c>
      <c r="P10" s="15" t="s">
        <v>24</v>
      </c>
      <c r="Q10" s="15" t="s">
        <v>25</v>
      </c>
      <c r="R10" s="15" t="s">
        <v>26</v>
      </c>
    </row>
    <row r="11" spans="3:19" x14ac:dyDescent="0.25">
      <c r="D11" s="16">
        <f>MIN(H16:H30)</f>
        <v>-4</v>
      </c>
      <c r="E11" s="16">
        <f>QUARTILE(H16:H30,1)</f>
        <v>7</v>
      </c>
      <c r="F11" s="18">
        <f>MEDIAN(H16:H30)</f>
        <v>16</v>
      </c>
      <c r="G11" s="30">
        <f>AVERAGE(H16:H30)</f>
        <v>15.066666666666666</v>
      </c>
      <c r="H11" s="16">
        <f>QUARTILE(H16:H30,3)</f>
        <v>23</v>
      </c>
      <c r="I11" s="16">
        <f>MAX(H16:H30)</f>
        <v>36</v>
      </c>
      <c r="M11" s="16">
        <f>MIN(Q16:Q30)</f>
        <v>25</v>
      </c>
      <c r="N11" s="16">
        <f>QUARTILE(Q16:Q30,1)</f>
        <v>41.5</v>
      </c>
      <c r="O11" s="18">
        <f>MEDIAN(Q16:Q30)</f>
        <v>50</v>
      </c>
      <c r="P11" s="30">
        <f>AVERAGE(Q16:Q30)</f>
        <v>54.333333333333336</v>
      </c>
      <c r="Q11" s="16">
        <f>QUARTILE(Q16:Q30,3)</f>
        <v>71</v>
      </c>
      <c r="R11" s="16">
        <f>MAX(Q16:Q30)</f>
        <v>87</v>
      </c>
    </row>
    <row r="14" spans="3:19" x14ac:dyDescent="0.25">
      <c r="E14" s="7" t="s">
        <v>14</v>
      </c>
      <c r="F14" s="8"/>
      <c r="G14" s="8"/>
      <c r="H14" s="8"/>
      <c r="N14" s="7" t="s">
        <v>19</v>
      </c>
      <c r="O14" s="8"/>
      <c r="P14" s="8"/>
      <c r="Q14" s="8"/>
    </row>
    <row r="15" spans="3:19" x14ac:dyDescent="0.25">
      <c r="E15" s="15" t="s">
        <v>15</v>
      </c>
      <c r="F15" s="15" t="s">
        <v>18</v>
      </c>
      <c r="G15" s="15" t="s">
        <v>16</v>
      </c>
      <c r="H15" s="15" t="s">
        <v>17</v>
      </c>
      <c r="N15" s="15" t="s">
        <v>15</v>
      </c>
      <c r="O15" s="15" t="s">
        <v>18</v>
      </c>
      <c r="P15" s="15" t="s">
        <v>16</v>
      </c>
      <c r="Q15" s="15" t="s">
        <v>20</v>
      </c>
    </row>
    <row r="16" spans="3:19" x14ac:dyDescent="0.25">
      <c r="E16" s="16">
        <v>1</v>
      </c>
      <c r="F16" s="16">
        <v>1</v>
      </c>
      <c r="G16" s="17">
        <v>45024.5</v>
      </c>
      <c r="H16" s="16">
        <v>16</v>
      </c>
      <c r="N16" s="16">
        <v>1</v>
      </c>
      <c r="O16" s="16">
        <v>2</v>
      </c>
      <c r="P16" s="17">
        <v>45024.5</v>
      </c>
      <c r="Q16" s="16">
        <v>87</v>
      </c>
    </row>
    <row r="17" spans="5:17" x14ac:dyDescent="0.25">
      <c r="E17" s="16">
        <v>2</v>
      </c>
      <c r="F17" s="16">
        <v>3</v>
      </c>
      <c r="G17" s="17">
        <v>45025.5</v>
      </c>
      <c r="H17" s="16">
        <v>29</v>
      </c>
      <c r="N17" s="16">
        <v>2</v>
      </c>
      <c r="O17" s="16">
        <v>4</v>
      </c>
      <c r="P17" s="17">
        <v>45025.5</v>
      </c>
      <c r="Q17" s="16">
        <v>48</v>
      </c>
    </row>
    <row r="18" spans="5:17" x14ac:dyDescent="0.25">
      <c r="E18" s="16">
        <v>3</v>
      </c>
      <c r="F18" s="16">
        <v>5</v>
      </c>
      <c r="G18" s="17">
        <v>45026.5</v>
      </c>
      <c r="H18" s="16">
        <v>8</v>
      </c>
      <c r="N18" s="16">
        <v>3</v>
      </c>
      <c r="O18" s="16">
        <v>6</v>
      </c>
      <c r="P18" s="17">
        <v>45026.5</v>
      </c>
      <c r="Q18" s="16">
        <v>47</v>
      </c>
    </row>
    <row r="19" spans="5:17" x14ac:dyDescent="0.25">
      <c r="E19" s="16">
        <v>4</v>
      </c>
      <c r="F19" s="16">
        <v>7</v>
      </c>
      <c r="G19" s="17">
        <v>45027.5</v>
      </c>
      <c r="H19" s="16">
        <v>18</v>
      </c>
      <c r="N19" s="16">
        <v>4</v>
      </c>
      <c r="O19" s="16">
        <v>8</v>
      </c>
      <c r="P19" s="17">
        <v>45027.5</v>
      </c>
      <c r="Q19" s="16">
        <v>69</v>
      </c>
    </row>
    <row r="20" spans="5:17" x14ac:dyDescent="0.25">
      <c r="E20" s="16">
        <v>5</v>
      </c>
      <c r="F20" s="16">
        <v>9</v>
      </c>
      <c r="G20" s="17">
        <v>45028.5</v>
      </c>
      <c r="H20" s="16">
        <v>32</v>
      </c>
      <c r="N20" s="16">
        <v>5</v>
      </c>
      <c r="O20" s="16">
        <v>10</v>
      </c>
      <c r="P20" s="17">
        <v>45028.5</v>
      </c>
      <c r="Q20" s="16">
        <v>73</v>
      </c>
    </row>
    <row r="21" spans="5:17" x14ac:dyDescent="0.25">
      <c r="E21" s="16">
        <v>6</v>
      </c>
      <c r="F21" s="16">
        <v>11</v>
      </c>
      <c r="G21" s="17">
        <v>45029.5</v>
      </c>
      <c r="H21" s="16">
        <v>25</v>
      </c>
      <c r="N21" s="16">
        <v>6</v>
      </c>
      <c r="O21" s="16">
        <v>12</v>
      </c>
      <c r="P21" s="17">
        <v>45029.5</v>
      </c>
      <c r="Q21" s="16">
        <v>41</v>
      </c>
    </row>
    <row r="22" spans="5:17" x14ac:dyDescent="0.25">
      <c r="E22" s="16">
        <v>7</v>
      </c>
      <c r="F22" s="16">
        <v>13</v>
      </c>
      <c r="G22" s="17">
        <v>45030.5</v>
      </c>
      <c r="H22" s="16">
        <v>6</v>
      </c>
      <c r="N22" s="16">
        <v>7</v>
      </c>
      <c r="O22" s="16">
        <v>14</v>
      </c>
      <c r="P22" s="17">
        <v>45030.5</v>
      </c>
      <c r="Q22" s="16">
        <v>42</v>
      </c>
    </row>
    <row r="23" spans="5:17" x14ac:dyDescent="0.25">
      <c r="E23" s="16">
        <v>8</v>
      </c>
      <c r="F23" s="16">
        <v>15</v>
      </c>
      <c r="G23" s="17">
        <v>45031.5</v>
      </c>
      <c r="H23" s="16">
        <v>-1</v>
      </c>
      <c r="N23" s="16">
        <v>8</v>
      </c>
      <c r="O23" s="16">
        <v>16</v>
      </c>
      <c r="P23" s="17">
        <v>45031.5</v>
      </c>
      <c r="Q23" s="16">
        <v>34</v>
      </c>
    </row>
    <row r="24" spans="5:17" x14ac:dyDescent="0.25">
      <c r="E24" s="16">
        <v>9</v>
      </c>
      <c r="F24" s="16">
        <v>1</v>
      </c>
      <c r="G24" s="17">
        <v>45032.5</v>
      </c>
      <c r="H24" s="16">
        <v>0</v>
      </c>
      <c r="N24" s="16">
        <v>9</v>
      </c>
      <c r="O24" s="16">
        <v>2</v>
      </c>
      <c r="P24" s="17">
        <v>45032.5</v>
      </c>
      <c r="Q24" s="16">
        <v>81</v>
      </c>
    </row>
    <row r="25" spans="5:17" x14ac:dyDescent="0.25">
      <c r="E25" s="16">
        <v>10</v>
      </c>
      <c r="F25" s="16">
        <v>3</v>
      </c>
      <c r="G25" s="17">
        <v>45033.5</v>
      </c>
      <c r="H25" s="16">
        <v>13</v>
      </c>
      <c r="N25" s="16">
        <v>10</v>
      </c>
      <c r="O25" s="16">
        <v>4</v>
      </c>
      <c r="P25" s="17">
        <v>45033.5</v>
      </c>
      <c r="Q25" s="16">
        <v>25</v>
      </c>
    </row>
    <row r="26" spans="5:17" x14ac:dyDescent="0.25">
      <c r="E26" s="16">
        <v>11</v>
      </c>
      <c r="F26" s="16">
        <v>5</v>
      </c>
      <c r="G26" s="17">
        <v>45034.5</v>
      </c>
      <c r="H26" s="16">
        <v>17</v>
      </c>
      <c r="N26" s="16">
        <v>11</v>
      </c>
      <c r="O26" s="16">
        <v>6</v>
      </c>
      <c r="P26" s="17">
        <v>45034.5</v>
      </c>
      <c r="Q26" s="16">
        <v>74</v>
      </c>
    </row>
    <row r="27" spans="5:17" x14ac:dyDescent="0.25">
      <c r="E27" s="16">
        <v>12</v>
      </c>
      <c r="F27" s="16">
        <v>7</v>
      </c>
      <c r="G27" s="17">
        <v>45035.5</v>
      </c>
      <c r="H27" s="16">
        <v>-4</v>
      </c>
      <c r="N27" s="16">
        <v>12</v>
      </c>
      <c r="O27" s="16">
        <v>8</v>
      </c>
      <c r="P27" s="17">
        <v>45035.5</v>
      </c>
      <c r="Q27" s="16">
        <v>50</v>
      </c>
    </row>
    <row r="28" spans="5:17" x14ac:dyDescent="0.25">
      <c r="E28" s="16">
        <v>13</v>
      </c>
      <c r="F28" s="16">
        <v>9</v>
      </c>
      <c r="G28" s="17">
        <v>45036.5</v>
      </c>
      <c r="H28" s="16">
        <v>21</v>
      </c>
      <c r="N28" s="16">
        <v>13</v>
      </c>
      <c r="O28" s="16">
        <v>10</v>
      </c>
      <c r="P28" s="17">
        <v>45036.5</v>
      </c>
      <c r="Q28" s="16">
        <v>39</v>
      </c>
    </row>
    <row r="29" spans="5:17" x14ac:dyDescent="0.25">
      <c r="E29" s="16">
        <v>14</v>
      </c>
      <c r="F29" s="16">
        <v>11</v>
      </c>
      <c r="G29" s="17">
        <v>45037.5</v>
      </c>
      <c r="H29" s="16">
        <v>36</v>
      </c>
      <c r="N29" s="16">
        <v>14</v>
      </c>
      <c r="O29" s="16">
        <v>12</v>
      </c>
      <c r="P29" s="17">
        <v>45037.5</v>
      </c>
      <c r="Q29" s="16">
        <v>53</v>
      </c>
    </row>
    <row r="30" spans="5:17" x14ac:dyDescent="0.25">
      <c r="E30" s="16">
        <v>15</v>
      </c>
      <c r="F30" s="16">
        <v>13</v>
      </c>
      <c r="G30" s="17">
        <v>45038.5</v>
      </c>
      <c r="H30" s="16">
        <v>10</v>
      </c>
      <c r="N30" s="16">
        <v>15</v>
      </c>
      <c r="O30" s="16">
        <v>14</v>
      </c>
      <c r="P30" s="17">
        <v>45038.5</v>
      </c>
      <c r="Q30" s="16">
        <v>52</v>
      </c>
    </row>
    <row r="52" spans="4:19" x14ac:dyDescent="0.25">
      <c r="M52" s="24" t="s">
        <v>31</v>
      </c>
      <c r="N52" s="24"/>
      <c r="O52" s="24"/>
      <c r="Q52" s="24" t="s">
        <v>32</v>
      </c>
      <c r="R52" s="24"/>
      <c r="S52" s="24"/>
    </row>
    <row r="53" spans="4:19" x14ac:dyDescent="0.25">
      <c r="D53" s="24" t="s">
        <v>29</v>
      </c>
      <c r="E53" s="24"/>
      <c r="F53" s="24"/>
      <c r="H53" s="24" t="s">
        <v>30</v>
      </c>
      <c r="I53" s="24"/>
      <c r="J53" s="24"/>
      <c r="M53" s="28">
        <v>0.25</v>
      </c>
      <c r="N53" s="29"/>
      <c r="O53" s="29"/>
      <c r="Q53" s="27">
        <v>0.87</v>
      </c>
      <c r="R53" s="26"/>
      <c r="S53" s="26"/>
    </row>
    <row r="54" spans="4:19" x14ac:dyDescent="0.25">
      <c r="D54" s="26">
        <v>-4</v>
      </c>
      <c r="E54" s="26"/>
      <c r="F54" s="26"/>
      <c r="H54" s="26">
        <v>36</v>
      </c>
      <c r="I54" s="26"/>
      <c r="J54" s="26"/>
      <c r="M54" s="25">
        <v>45033.5</v>
      </c>
      <c r="N54" s="25"/>
      <c r="O54" s="25"/>
      <c r="Q54" s="25">
        <v>45024.5</v>
      </c>
      <c r="R54" s="25"/>
      <c r="S54" s="25"/>
    </row>
    <row r="55" spans="4:19" x14ac:dyDescent="0.25">
      <c r="D55" s="25">
        <v>45035.5</v>
      </c>
      <c r="E55" s="25"/>
      <c r="F55" s="25"/>
      <c r="H55" s="25">
        <v>45037.5</v>
      </c>
      <c r="I55" s="25"/>
      <c r="J55" s="25"/>
      <c r="L55" s="20"/>
    </row>
    <row r="56" spans="4:19" x14ac:dyDescent="0.25">
      <c r="F56" s="22"/>
      <c r="G56" s="21"/>
      <c r="H56" s="22"/>
      <c r="I56" s="22"/>
      <c r="J56" s="21"/>
      <c r="K56" s="22"/>
      <c r="L56" s="22"/>
      <c r="M56" s="21"/>
      <c r="N56" s="22"/>
      <c r="O56" s="22"/>
    </row>
    <row r="57" spans="4:19" x14ac:dyDescent="0.25">
      <c r="F57" s="22"/>
    </row>
    <row r="58" spans="4:19" ht="15" customHeight="1" x14ac:dyDescent="0.25">
      <c r="F58" s="23"/>
    </row>
    <row r="59" spans="4:19" ht="15" customHeight="1" x14ac:dyDescent="0.25">
      <c r="F59" s="23"/>
    </row>
  </sheetData>
  <mergeCells count="20">
    <mergeCell ref="D55:F55"/>
    <mergeCell ref="D54:F54"/>
    <mergeCell ref="D53:F53"/>
    <mergeCell ref="H55:J55"/>
    <mergeCell ref="M52:O52"/>
    <mergeCell ref="M53:O53"/>
    <mergeCell ref="M54:O54"/>
    <mergeCell ref="Q52:S52"/>
    <mergeCell ref="Q53:S53"/>
    <mergeCell ref="Q54:S54"/>
    <mergeCell ref="H53:J53"/>
    <mergeCell ref="H54:J54"/>
    <mergeCell ref="D9:I9"/>
    <mergeCell ref="M9:R9"/>
    <mergeCell ref="C4:J4"/>
    <mergeCell ref="F5:G5"/>
    <mergeCell ref="L4:S4"/>
    <mergeCell ref="O5:P5"/>
    <mergeCell ref="N14:Q14"/>
    <mergeCell ref="E14:H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Rodrigues</dc:creator>
  <cp:lastModifiedBy>Davi Rodrigues</cp:lastModifiedBy>
  <dcterms:created xsi:type="dcterms:W3CDTF">2023-04-07T16:04:48Z</dcterms:created>
  <dcterms:modified xsi:type="dcterms:W3CDTF">2023-04-08T17:59:36Z</dcterms:modified>
</cp:coreProperties>
</file>