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78d6ddcbb2b20726/Desktop/"/>
    </mc:Choice>
  </mc:AlternateContent>
  <xr:revisionPtr revIDLastSave="427" documentId="8_{324CD747-ECB9-4AD9-AAE2-63B245CE884D}" xr6:coauthVersionLast="47" xr6:coauthVersionMax="47" xr10:uidLastSave="{E18A1352-ACB6-41FF-A444-59509CB5B46F}"/>
  <bookViews>
    <workbookView xWindow="-108" yWindow="-108" windowWidth="23256" windowHeight="12456" xr2:uid="{7B704A0F-BE3D-43E6-965A-C8E1FEC682D4}"/>
  </bookViews>
  <sheets>
    <sheet name="SerieA 09-10" sheetId="9" r:id="rId1"/>
    <sheet name="GolFattiGolSubiti" sheetId="11" r:id="rId2"/>
    <sheet name="Somme Partite" sheetId="12" r:id="rId3"/>
    <sheet name="TestaATesta" sheetId="16" r:id="rId4"/>
    <sheet name="Obbiettivo e Spiegazione" sheetId="15" r:id="rId5"/>
  </sheet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9" l="1"/>
  <c r="L20" i="9"/>
  <c r="L10" i="9"/>
  <c r="N5" i="9"/>
  <c r="N6" i="9"/>
  <c r="N7" i="9"/>
  <c r="N8" i="9"/>
  <c r="N9" i="9"/>
  <c r="N10" i="9"/>
  <c r="N11" i="9"/>
  <c r="N12" i="9"/>
  <c r="N13" i="9"/>
  <c r="N14" i="9"/>
  <c r="N15" i="9"/>
  <c r="N16" i="9"/>
  <c r="N17" i="9"/>
  <c r="N18" i="9"/>
  <c r="N19" i="9"/>
  <c r="N20" i="9"/>
  <c r="N21" i="9"/>
  <c r="N3" i="9"/>
  <c r="N4" i="9"/>
  <c r="N2" i="9"/>
  <c r="M2" i="9"/>
  <c r="M3" i="9"/>
  <c r="M4" i="9"/>
  <c r="M5" i="9"/>
  <c r="M6" i="9"/>
  <c r="M7" i="9"/>
  <c r="M8" i="9"/>
  <c r="M9" i="9"/>
  <c r="M10" i="9"/>
  <c r="M11" i="9"/>
  <c r="M12" i="9"/>
  <c r="M13" i="9"/>
  <c r="M14" i="9"/>
  <c r="M15" i="9"/>
  <c r="M16" i="9"/>
  <c r="M17" i="9"/>
  <c r="M18" i="9"/>
  <c r="M19" i="9"/>
  <c r="M20" i="9"/>
  <c r="M21" i="9"/>
  <c r="L3" i="9"/>
  <c r="L4" i="9"/>
  <c r="L5" i="9"/>
  <c r="L6" i="9"/>
  <c r="L7" i="9"/>
  <c r="L8" i="9"/>
  <c r="L9" i="9"/>
  <c r="L11" i="9"/>
  <c r="L12" i="9"/>
  <c r="L13" i="9"/>
  <c r="L14" i="9"/>
  <c r="L15" i="9"/>
  <c r="L16" i="9"/>
  <c r="L17" i="9"/>
  <c r="L18" i="9"/>
  <c r="L19" i="9"/>
  <c r="L21" i="9"/>
  <c r="L2" i="9"/>
  <c r="K3" i="9"/>
  <c r="K4" i="9"/>
  <c r="K5" i="9"/>
  <c r="K6" i="9"/>
  <c r="K7" i="9"/>
  <c r="K8" i="9"/>
  <c r="K9" i="9"/>
  <c r="K10" i="9"/>
  <c r="K11" i="9"/>
  <c r="K12" i="9"/>
  <c r="K13" i="9"/>
  <c r="K14" i="9"/>
  <c r="K15" i="9"/>
  <c r="K16" i="9"/>
  <c r="K17" i="9"/>
  <c r="K18" i="9"/>
  <c r="K19" i="9"/>
  <c r="K20" i="9"/>
  <c r="K21" i="9"/>
</calcChain>
</file>

<file path=xl/sharedStrings.xml><?xml version="1.0" encoding="utf-8"?>
<sst xmlns="http://schemas.openxmlformats.org/spreadsheetml/2006/main" count="102" uniqueCount="54">
  <si>
    <t>Squadra</t>
  </si>
  <si>
    <t>Punti</t>
  </si>
  <si>
    <t>Vinte</t>
  </si>
  <si>
    <t>Pareggi</t>
  </si>
  <si>
    <t>Perse</t>
  </si>
  <si>
    <t>Goal fatti</t>
  </si>
  <si>
    <t>Goals subiti</t>
  </si>
  <si>
    <t>Differenza Reti</t>
  </si>
  <si>
    <t>Classifica</t>
  </si>
  <si>
    <t>Inter </t>
  </si>
  <si>
    <t>Roma </t>
  </si>
  <si>
    <t>Milan </t>
  </si>
  <si>
    <t>Sampdoria</t>
  </si>
  <si>
    <t>Palermo </t>
  </si>
  <si>
    <t>Napoli</t>
  </si>
  <si>
    <t>Juventus </t>
  </si>
  <si>
    <t>Parma</t>
  </si>
  <si>
    <t>Genoa </t>
  </si>
  <si>
    <t>Bari </t>
  </si>
  <si>
    <t>Fiorentina </t>
  </si>
  <si>
    <t>Lazio </t>
  </si>
  <si>
    <t>Catania </t>
  </si>
  <si>
    <t>Chievo</t>
  </si>
  <si>
    <t>Udinese</t>
  </si>
  <si>
    <t>Cagliari </t>
  </si>
  <si>
    <t>Bologna</t>
  </si>
  <si>
    <t>Atalanta </t>
  </si>
  <si>
    <t>Siena </t>
  </si>
  <si>
    <t>Livorno </t>
  </si>
  <si>
    <t>Rapporto Vittorie/Sconfitte</t>
  </si>
  <si>
    <t>Coefficiente di Rendimento</t>
  </si>
  <si>
    <t>Probabilità di Vittoria</t>
  </si>
  <si>
    <t>Totale complessivo</t>
  </si>
  <si>
    <t>Somma di Goals subiti</t>
  </si>
  <si>
    <t>Somma di Goal fatti</t>
  </si>
  <si>
    <t>squadre</t>
  </si>
  <si>
    <t>Partite Giocate</t>
  </si>
  <si>
    <t>Somma di partite giocate</t>
  </si>
  <si>
    <t>Somma di Vinte</t>
  </si>
  <si>
    <t>Somma di Pareggi</t>
  </si>
  <si>
    <t>Somma di Perse</t>
  </si>
  <si>
    <t>Squadre</t>
  </si>
  <si>
    <t>Media Goal per partita</t>
  </si>
  <si>
    <t>Squadra A</t>
  </si>
  <si>
    <t>Squadra B</t>
  </si>
  <si>
    <t>Media goal per partita</t>
  </si>
  <si>
    <t>Percentuale di vittorie</t>
  </si>
  <si>
    <t>Probabilità di vittoria</t>
  </si>
  <si>
    <t>Milan</t>
  </si>
  <si>
    <t>Inter</t>
  </si>
  <si>
    <t>Juventus</t>
  </si>
  <si>
    <t>Roma</t>
  </si>
  <si>
    <t>Lazio</t>
  </si>
  <si>
    <t>Differenza gol segnati e gol subiti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</si>
</sst>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2"/>
      <color theme="0"/>
      <name val="Calibri"/>
      <family val="2"/>
      <scheme val="minor"/>
    </font>
    <font>
      <b/>
      <sz val="14"/>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21">
    <xf numFmtId="0" fontId="0" fillId="0" borderId="0" xfId="0"/>
    <xf numFmtId="0" fontId="3" fillId="0" borderId="0" xfId="0" applyFont="1"/>
    <xf numFmtId="0" fontId="2" fillId="0" borderId="0" xfId="0" applyFont="1"/>
    <xf numFmtId="10" fontId="0" fillId="0" borderId="0" xfId="0" applyNumberFormat="1"/>
    <xf numFmtId="2" fontId="0" fillId="0" borderId="0" xfId="0" applyNumberFormat="1"/>
    <xf numFmtId="2" fontId="2" fillId="0" borderId="0" xfId="0" applyNumberFormat="1" applyFont="1"/>
    <xf numFmtId="0" fontId="0" fillId="0" borderId="0" xfId="0" pivotButton="1"/>
    <xf numFmtId="0" fontId="0" fillId="0" borderId="0" xfId="0" applyAlignment="1">
      <alignment horizontal="left"/>
    </xf>
    <xf numFmtId="0" fontId="3" fillId="0" borderId="0" xfId="0" pivotButton="1" applyFont="1"/>
    <xf numFmtId="0" fontId="3" fillId="0" borderId="0" xfId="0" applyFont="1" applyAlignment="1">
      <alignment horizontal="left"/>
    </xf>
    <xf numFmtId="43" fontId="0" fillId="0" borderId="0" xfId="1" applyFont="1"/>
    <xf numFmtId="43" fontId="2" fillId="0" borderId="0" xfId="1" applyFont="1"/>
    <xf numFmtId="0" fontId="4" fillId="2" borderId="0" xfId="0" applyFont="1" applyFill="1"/>
    <xf numFmtId="0" fontId="2" fillId="2" borderId="0" xfId="0" applyFont="1" applyFill="1"/>
    <xf numFmtId="10" fontId="2" fillId="2" borderId="0" xfId="0" applyNumberFormat="1" applyFont="1" applyFill="1"/>
    <xf numFmtId="0" fontId="3" fillId="0" borderId="0" xfId="0" applyFont="1" applyAlignment="1">
      <alignment horizontal="center" vertical="center" wrapText="1"/>
    </xf>
    <xf numFmtId="0" fontId="0" fillId="0" borderId="0" xfId="0" applyAlignment="1">
      <alignment vertical="center" wrapText="1"/>
    </xf>
    <xf numFmtId="9" fontId="0" fillId="0" borderId="0" xfId="0" applyNumberFormat="1" applyAlignment="1">
      <alignment vertical="center" wrapText="1"/>
    </xf>
    <xf numFmtId="0" fontId="5" fillId="0" borderId="0" xfId="0" applyFont="1" applyAlignment="1">
      <alignment horizontal="center" vertical="center" wrapText="1"/>
    </xf>
    <xf numFmtId="0" fontId="6" fillId="0" borderId="0" xfId="0" applyFont="1" applyAlignment="1">
      <alignment vertical="center" wrapText="1"/>
    </xf>
    <xf numFmtId="9" fontId="6" fillId="0" borderId="0" xfId="0" applyNumberFormat="1" applyFont="1" applyAlignment="1">
      <alignment vertical="center" wrapText="1"/>
    </xf>
  </cellXfs>
  <cellStyles count="2">
    <cellStyle name="Migliaia" xfId="1" builtinId="3"/>
    <cellStyle name="Normale" xfId="0" builtinId="0"/>
  </cellStyles>
  <dxfs count="29">
    <dxf>
      <font>
        <b/>
        <strike val="0"/>
        <outline val="0"/>
        <shadow val="0"/>
        <u val="none"/>
        <vertAlign val="baseline"/>
        <sz val="12"/>
        <color theme="1"/>
        <name val="Calibri"/>
        <family val="2"/>
        <scheme val="minor"/>
      </font>
      <numFmt numFmtId="13" formatCode="0%"/>
      <alignment horizontal="general" vertical="center" textRotation="0" wrapText="1" indent="0" justifyLastLine="0" shrinkToFit="0" readingOrder="0"/>
    </dxf>
    <dxf>
      <font>
        <b/>
        <strike val="0"/>
        <outline val="0"/>
        <shadow val="0"/>
        <u val="none"/>
        <vertAlign val="baseline"/>
        <sz val="12"/>
        <color theme="1"/>
        <name val="Calibri"/>
        <family val="2"/>
        <scheme val="minor"/>
      </font>
      <numFmt numFmtId="13" formatCode="0%"/>
      <alignment horizontal="general" vertical="center" textRotation="0" wrapText="1" indent="0" justifyLastLine="0" shrinkToFit="0" readingOrder="0"/>
    </dxf>
    <dxf>
      <font>
        <b/>
        <strike val="0"/>
        <outline val="0"/>
        <shadow val="0"/>
        <u val="none"/>
        <vertAlign val="baseline"/>
        <sz val="12"/>
        <color theme="1"/>
        <name val="Calibri"/>
        <family val="2"/>
        <scheme val="minor"/>
      </font>
      <alignment horizontal="general" vertical="center" textRotation="0" wrapText="1" indent="0" justifyLastLine="0" shrinkToFit="0" readingOrder="0"/>
    </dxf>
    <dxf>
      <font>
        <b/>
        <strike val="0"/>
        <outline val="0"/>
        <shadow val="0"/>
        <u val="none"/>
        <vertAlign val="baseline"/>
        <sz val="12"/>
        <color theme="1"/>
        <name val="Calibri"/>
        <family val="2"/>
        <scheme val="minor"/>
      </font>
      <alignment horizontal="general" vertical="center" textRotation="0" wrapText="1" indent="0" justifyLastLine="0" shrinkToFit="0" readingOrder="0"/>
    </dxf>
    <dxf>
      <font>
        <b/>
        <strike val="0"/>
        <outline val="0"/>
        <shadow val="0"/>
        <u val="none"/>
        <vertAlign val="baseline"/>
        <sz val="12"/>
        <color theme="1"/>
        <name val="Calibri"/>
        <family val="2"/>
        <scheme val="minor"/>
      </font>
      <alignment horizontal="general" vertical="center" textRotation="0" wrapText="1" indent="0" justifyLastLine="0" shrinkToFit="0" readingOrder="0"/>
    </dxf>
    <dxf>
      <font>
        <b/>
        <strike val="0"/>
        <outline val="0"/>
        <shadow val="0"/>
        <u val="none"/>
        <vertAlign val="baseline"/>
        <sz val="12"/>
        <color theme="1"/>
        <name val="Calibri"/>
        <family val="2"/>
        <scheme val="minor"/>
      </font>
      <alignment horizontal="general" vertical="center" textRotation="0" wrapText="1" indent="0" justifyLastLine="0" shrinkToFit="0" readingOrder="0"/>
    </dxf>
    <dxf>
      <font>
        <b/>
        <strike val="0"/>
        <outline val="0"/>
        <shadow val="0"/>
        <u val="none"/>
        <vertAlign val="baseline"/>
        <sz val="12"/>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4"/>
        <color theme="1"/>
        <name val="Calibri"/>
        <family val="2"/>
        <scheme val="minor"/>
      </font>
      <alignment horizontal="center" vertical="center" textRotation="0" wrapText="1" indent="0" justifyLastLine="0" shrinkToFit="0" readingOrder="0"/>
    </dxf>
    <dxf>
      <font>
        <b/>
        <strike val="0"/>
        <outline val="0"/>
        <shadow val="0"/>
        <u val="none"/>
        <vertAlign val="baseline"/>
        <sz val="11"/>
        <color theme="0"/>
        <name val="Calibri"/>
        <family val="2"/>
        <scheme val="minor"/>
      </font>
    </dxf>
    <dxf>
      <font>
        <b/>
        <strike val="0"/>
        <outline val="0"/>
        <shadow val="0"/>
        <u val="none"/>
        <vertAlign val="baseline"/>
        <sz val="11"/>
        <color theme="0"/>
        <name val="Calibri"/>
        <family val="2"/>
        <scheme val="minor"/>
      </font>
      <numFmt numFmtId="14" formatCode="0.00%"/>
      <fill>
        <patternFill patternType="solid">
          <fgColor indexed="64"/>
          <bgColor theme="1" tint="4.9989318521683403E-2"/>
        </patternFill>
      </fill>
    </dxf>
    <dxf>
      <font>
        <b/>
        <strike val="0"/>
        <outline val="0"/>
        <shadow val="0"/>
        <u val="none"/>
        <vertAlign val="baseline"/>
        <sz val="11"/>
        <color theme="0"/>
        <name val="Calibri"/>
        <family val="2"/>
        <scheme val="minor"/>
      </font>
    </dxf>
    <dxf>
      <font>
        <b/>
        <strike val="0"/>
        <outline val="0"/>
        <shadow val="0"/>
        <u val="none"/>
        <vertAlign val="baseline"/>
        <sz val="11"/>
        <color theme="0"/>
        <name val="Calibri"/>
        <family val="2"/>
        <scheme val="minor"/>
      </font>
      <numFmt numFmtId="2" formatCode="0.00"/>
    </dxf>
    <dxf>
      <font>
        <b/>
        <strike val="0"/>
        <outline val="0"/>
        <shadow val="0"/>
        <u val="none"/>
        <vertAlign val="baseline"/>
        <sz val="11"/>
        <color theme="0"/>
        <name val="Calibri"/>
        <family val="2"/>
        <scheme val="minor"/>
      </font>
      <fill>
        <patternFill patternType="solid">
          <fgColor indexed="64"/>
          <bgColor theme="1" tint="4.9989318521683403E-2"/>
        </patternFill>
      </fill>
    </dxf>
    <dxf>
      <font>
        <b/>
        <strike val="0"/>
        <outline val="0"/>
        <shadow val="0"/>
        <u val="none"/>
        <vertAlign val="baseline"/>
        <sz val="11"/>
        <color theme="0"/>
        <name val="Calibri"/>
        <family val="2"/>
        <scheme val="minor"/>
      </font>
    </dxf>
    <dxf>
      <font>
        <b/>
        <strike val="0"/>
        <outline val="0"/>
        <shadow val="0"/>
        <u val="none"/>
        <vertAlign val="baseline"/>
        <sz val="11"/>
        <color theme="0"/>
        <name val="Calibri"/>
        <family val="2"/>
        <scheme val="minor"/>
      </font>
    </dxf>
    <dxf>
      <font>
        <b/>
        <strike val="0"/>
        <outline val="0"/>
        <shadow val="0"/>
        <u val="none"/>
        <vertAlign val="baseline"/>
        <sz val="11"/>
        <color theme="0"/>
        <name val="Calibri"/>
        <family val="2"/>
        <scheme val="minor"/>
      </font>
      <fill>
        <patternFill patternType="solid">
          <fgColor indexed="64"/>
          <bgColor theme="1" tint="4.9989318521683403E-2"/>
        </patternFill>
      </fill>
    </dxf>
    <dxf>
      <font>
        <b/>
        <strike val="0"/>
        <outline val="0"/>
        <shadow val="0"/>
        <u val="none"/>
        <vertAlign val="baseline"/>
        <sz val="11"/>
        <color theme="0"/>
        <name val="Calibri"/>
        <family val="2"/>
        <scheme val="minor"/>
      </font>
    </dxf>
    <dxf>
      <font>
        <b/>
        <strike val="0"/>
        <outline val="0"/>
        <shadow val="0"/>
        <u val="none"/>
        <vertAlign val="baseline"/>
        <sz val="11"/>
        <color theme="0"/>
        <name val="Calibri"/>
        <family val="2"/>
        <scheme val="minor"/>
      </font>
    </dxf>
    <dxf>
      <font>
        <b/>
        <strike val="0"/>
        <outline val="0"/>
        <shadow val="0"/>
        <u val="none"/>
        <vertAlign val="baseline"/>
        <sz val="11"/>
        <color theme="0"/>
        <name val="Calibri"/>
        <family val="2"/>
        <scheme val="minor"/>
      </font>
    </dxf>
    <dxf>
      <font>
        <b/>
        <strike val="0"/>
        <outline val="0"/>
        <shadow val="0"/>
        <u val="none"/>
        <vertAlign val="baseline"/>
        <sz val="11"/>
        <color theme="0"/>
        <name val="Calibri"/>
        <family val="2"/>
        <scheme val="minor"/>
      </font>
      <fill>
        <patternFill patternType="solid">
          <fgColor indexed="64"/>
          <bgColor theme="1" tint="4.9989318521683403E-2"/>
        </patternFill>
      </fill>
    </dxf>
    <dxf>
      <font>
        <b/>
        <strike val="0"/>
        <outline val="0"/>
        <shadow val="0"/>
        <u val="none"/>
        <vertAlign val="baseline"/>
        <sz val="11"/>
        <color theme="0"/>
        <name val="Calibri"/>
        <family val="2"/>
        <scheme val="minor"/>
      </font>
    </dxf>
    <dxf>
      <font>
        <b val="0"/>
        <strike val="0"/>
        <outline val="0"/>
        <shadow val="0"/>
        <u val="none"/>
        <vertAlign val="baseline"/>
        <sz val="12"/>
        <color theme="0"/>
        <name val="Calibri"/>
        <family val="2"/>
        <scheme val="minor"/>
      </font>
      <fill>
        <patternFill patternType="solid">
          <fgColor indexed="64"/>
          <bgColor theme="1" tint="4.9989318521683403E-2"/>
        </patternFill>
      </fill>
    </dxf>
    <dxf>
      <font>
        <b/>
        <strike val="0"/>
        <outline val="0"/>
        <shadow val="0"/>
        <u val="none"/>
        <vertAlign val="baseline"/>
        <sz val="11"/>
        <color theme="0"/>
        <name val="Calibri"/>
        <family val="2"/>
        <scheme val="minor"/>
      </font>
    </dxf>
    <dxf>
      <font>
        <b/>
      </font>
    </dxf>
    <dxf>
      <font>
        <b/>
      </font>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it-IT"/>
              <a:t>Media Goal per partita</a:t>
            </a:r>
          </a:p>
        </c:rich>
      </c:tx>
      <c:overlay val="0"/>
      <c:spPr>
        <a:solidFill>
          <a:schemeClr val="tx1">
            <a:lumMod val="85000"/>
            <a:lumOff val="15000"/>
          </a:schemeClr>
        </a:solid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it-IT"/>
        </a:p>
      </c:txPr>
    </c:title>
    <c:autoTitleDeleted val="0"/>
    <c:plotArea>
      <c:layout>
        <c:manualLayout>
          <c:layoutTarget val="inner"/>
          <c:xMode val="edge"/>
          <c:yMode val="edge"/>
          <c:x val="2.8554751876945613E-2"/>
          <c:y val="0.10284070260448211"/>
          <c:w val="0.94895975503062113"/>
          <c:h val="0.76961628086502865"/>
        </c:manualLayout>
      </c:layout>
      <c:lineChart>
        <c:grouping val="standard"/>
        <c:varyColors val="0"/>
        <c:ser>
          <c:idx val="0"/>
          <c:order val="0"/>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t-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'SerieA 09-10'!$B$2:$B$21</c:f>
              <c:strCache>
                <c:ptCount val="20"/>
                <c:pt idx="0">
                  <c:v>Inter </c:v>
                </c:pt>
                <c:pt idx="1">
                  <c:v>Roma </c:v>
                </c:pt>
                <c:pt idx="2">
                  <c:v>Milan </c:v>
                </c:pt>
                <c:pt idx="3">
                  <c:v>Sampdoria</c:v>
                </c:pt>
                <c:pt idx="4">
                  <c:v>Palermo </c:v>
                </c:pt>
                <c:pt idx="5">
                  <c:v>Napoli</c:v>
                </c:pt>
                <c:pt idx="6">
                  <c:v>Juventus </c:v>
                </c:pt>
                <c:pt idx="7">
                  <c:v>Parma</c:v>
                </c:pt>
                <c:pt idx="8">
                  <c:v>Genoa </c:v>
                </c:pt>
                <c:pt idx="9">
                  <c:v>Bari </c:v>
                </c:pt>
                <c:pt idx="10">
                  <c:v>Fiorentina </c:v>
                </c:pt>
                <c:pt idx="11">
                  <c:v>Lazio </c:v>
                </c:pt>
                <c:pt idx="12">
                  <c:v>Catania </c:v>
                </c:pt>
                <c:pt idx="13">
                  <c:v>Chievo</c:v>
                </c:pt>
                <c:pt idx="14">
                  <c:v>Udinese</c:v>
                </c:pt>
                <c:pt idx="15">
                  <c:v>Cagliari </c:v>
                </c:pt>
                <c:pt idx="16">
                  <c:v>Bologna</c:v>
                </c:pt>
                <c:pt idx="17">
                  <c:v>Atalanta </c:v>
                </c:pt>
                <c:pt idx="18">
                  <c:v>Siena </c:v>
                </c:pt>
                <c:pt idx="19">
                  <c:v>Livorno </c:v>
                </c:pt>
              </c:strCache>
            </c:strRef>
          </c:cat>
          <c:val>
            <c:numRef>
              <c:f>'SerieA 09-10'!$N$2:$N$21</c:f>
              <c:numCache>
                <c:formatCode>_(* #,##0.00_);_(* \(#,##0.00\);_(* "-"??_);_(@_)</c:formatCode>
                <c:ptCount val="20"/>
                <c:pt idx="0">
                  <c:v>1.9736842105263157</c:v>
                </c:pt>
                <c:pt idx="1">
                  <c:v>1.7894736842105263</c:v>
                </c:pt>
                <c:pt idx="2">
                  <c:v>1.5789473684210527</c:v>
                </c:pt>
                <c:pt idx="3">
                  <c:v>1.2894736842105263</c:v>
                </c:pt>
                <c:pt idx="4">
                  <c:v>1.5526315789473684</c:v>
                </c:pt>
                <c:pt idx="5">
                  <c:v>1.3157894736842106</c:v>
                </c:pt>
                <c:pt idx="6">
                  <c:v>1.4473684210526316</c:v>
                </c:pt>
                <c:pt idx="7">
                  <c:v>1.2105263157894737</c:v>
                </c:pt>
                <c:pt idx="8">
                  <c:v>1.5</c:v>
                </c:pt>
                <c:pt idx="9">
                  <c:v>1.2894736842105263</c:v>
                </c:pt>
                <c:pt idx="10">
                  <c:v>1.263157894736842</c:v>
                </c:pt>
                <c:pt idx="11">
                  <c:v>1.0263157894736843</c:v>
                </c:pt>
                <c:pt idx="12">
                  <c:v>1.1578947368421053</c:v>
                </c:pt>
                <c:pt idx="13">
                  <c:v>0.97368421052631582</c:v>
                </c:pt>
                <c:pt idx="14">
                  <c:v>1.4210526315789473</c:v>
                </c:pt>
                <c:pt idx="15">
                  <c:v>1.4736842105263157</c:v>
                </c:pt>
                <c:pt idx="16">
                  <c:v>1.1052631578947369</c:v>
                </c:pt>
                <c:pt idx="17">
                  <c:v>0.97368421052631582</c:v>
                </c:pt>
                <c:pt idx="18">
                  <c:v>1.0526315789473684</c:v>
                </c:pt>
                <c:pt idx="19">
                  <c:v>0.71052631578947367</c:v>
                </c:pt>
              </c:numCache>
            </c:numRef>
          </c:val>
          <c:smooth val="0"/>
          <c:extLst>
            <c:ext xmlns:c16="http://schemas.microsoft.com/office/drawing/2014/chart" uri="{C3380CC4-5D6E-409C-BE32-E72D297353CC}">
              <c16:uniqueId val="{00000000-A545-4D3C-8ADA-EBF818B36523}"/>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016158032"/>
        <c:axId val="285808688"/>
      </c:lineChart>
      <c:catAx>
        <c:axId val="1016158032"/>
        <c:scaling>
          <c:orientation val="minMax"/>
        </c:scaling>
        <c:delete val="0"/>
        <c:axPos val="b"/>
        <c:numFmt formatCode="General" sourceLinked="1"/>
        <c:majorTickMark val="none"/>
        <c:minorTickMark val="none"/>
        <c:tickLblPos val="nextTo"/>
        <c:spPr>
          <a:solidFill>
            <a:schemeClr val="bg2">
              <a:lumMod val="25000"/>
            </a:schemeClr>
          </a:solid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t-IT"/>
          </a:p>
        </c:txPr>
        <c:crossAx val="285808688"/>
        <c:crosses val="autoZero"/>
        <c:auto val="1"/>
        <c:lblAlgn val="ctr"/>
        <c:lblOffset val="100"/>
        <c:noMultiLvlLbl val="0"/>
      </c:catAx>
      <c:valAx>
        <c:axId val="285808688"/>
        <c:scaling>
          <c:orientation val="minMax"/>
        </c:scaling>
        <c:delete val="1"/>
        <c:axPos val="l"/>
        <c:numFmt formatCode="_(* #,##0.00_);_(* \(#,##0.00\);_(* &quot;-&quot;??_);_(@_)" sourceLinked="1"/>
        <c:majorTickMark val="none"/>
        <c:minorTickMark val="none"/>
        <c:tickLblPos val="nextTo"/>
        <c:crossAx val="1016158032"/>
        <c:crosses val="autoZero"/>
        <c:crossBetween val="between"/>
      </c:valAx>
      <c:spPr>
        <a:solidFill>
          <a:srgbClr val="0070C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baseline="0"/>
              <a:t>Coefficiente di rendimento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'SerieA 09-10'!$B$2:$B$21</c:f>
              <c:strCache>
                <c:ptCount val="20"/>
                <c:pt idx="0">
                  <c:v>Inter </c:v>
                </c:pt>
                <c:pt idx="1">
                  <c:v>Roma </c:v>
                </c:pt>
                <c:pt idx="2">
                  <c:v>Milan </c:v>
                </c:pt>
                <c:pt idx="3">
                  <c:v>Sampdoria</c:v>
                </c:pt>
                <c:pt idx="4">
                  <c:v>Palermo </c:v>
                </c:pt>
                <c:pt idx="5">
                  <c:v>Napoli</c:v>
                </c:pt>
                <c:pt idx="6">
                  <c:v>Juventus </c:v>
                </c:pt>
                <c:pt idx="7">
                  <c:v>Parma</c:v>
                </c:pt>
                <c:pt idx="8">
                  <c:v>Genoa </c:v>
                </c:pt>
                <c:pt idx="9">
                  <c:v>Bari </c:v>
                </c:pt>
                <c:pt idx="10">
                  <c:v>Fiorentina </c:v>
                </c:pt>
                <c:pt idx="11">
                  <c:v>Lazio </c:v>
                </c:pt>
                <c:pt idx="12">
                  <c:v>Catania </c:v>
                </c:pt>
                <c:pt idx="13">
                  <c:v>Chievo</c:v>
                </c:pt>
                <c:pt idx="14">
                  <c:v>Udinese</c:v>
                </c:pt>
                <c:pt idx="15">
                  <c:v>Cagliari </c:v>
                </c:pt>
                <c:pt idx="16">
                  <c:v>Bologna</c:v>
                </c:pt>
                <c:pt idx="17">
                  <c:v>Atalanta </c:v>
                </c:pt>
                <c:pt idx="18">
                  <c:v>Siena </c:v>
                </c:pt>
                <c:pt idx="19">
                  <c:v>Livorno </c:v>
                </c:pt>
              </c:strCache>
            </c:strRef>
          </c:cat>
          <c:val>
            <c:numRef>
              <c:f>'SerieA 09-10'!$L$2:$L$21</c:f>
              <c:numCache>
                <c:formatCode>_(* #,##0.00_);_(* \(#,##0.00\);_(* "-"??_);_(@_)</c:formatCode>
                <c:ptCount val="20"/>
                <c:pt idx="0">
                  <c:v>0.7192982456140351</c:v>
                </c:pt>
                <c:pt idx="1">
                  <c:v>0.70175438596491224</c:v>
                </c:pt>
                <c:pt idx="2">
                  <c:v>0.61403508771929827</c:v>
                </c:pt>
                <c:pt idx="3">
                  <c:v>0.58771929824561409</c:v>
                </c:pt>
                <c:pt idx="4">
                  <c:v>0.57017543859649122</c:v>
                </c:pt>
                <c:pt idx="5">
                  <c:v>0.51754385964912286</c:v>
                </c:pt>
                <c:pt idx="6">
                  <c:v>0.48245614035087719</c:v>
                </c:pt>
                <c:pt idx="7">
                  <c:v>0.45614035087719296</c:v>
                </c:pt>
                <c:pt idx="8">
                  <c:v>0.44736842105263158</c:v>
                </c:pt>
                <c:pt idx="9">
                  <c:v>0.43859649122807015</c:v>
                </c:pt>
                <c:pt idx="10">
                  <c:v>0.41228070175438597</c:v>
                </c:pt>
                <c:pt idx="11">
                  <c:v>0.40350877192982454</c:v>
                </c:pt>
                <c:pt idx="12">
                  <c:v>0.39473684210526316</c:v>
                </c:pt>
                <c:pt idx="13">
                  <c:v>0.38596491228070173</c:v>
                </c:pt>
                <c:pt idx="14">
                  <c:v>0.38596491228070173</c:v>
                </c:pt>
                <c:pt idx="15">
                  <c:v>0.38596491228070173</c:v>
                </c:pt>
                <c:pt idx="16">
                  <c:v>0.36842105263157893</c:v>
                </c:pt>
                <c:pt idx="17">
                  <c:v>0.30701754385964913</c:v>
                </c:pt>
                <c:pt idx="18">
                  <c:v>0.27192982456140352</c:v>
                </c:pt>
                <c:pt idx="19">
                  <c:v>0.25438596491228072</c:v>
                </c:pt>
              </c:numCache>
            </c:numRef>
          </c:val>
          <c:extLst>
            <c:ext xmlns:c16="http://schemas.microsoft.com/office/drawing/2014/chart" uri="{C3380CC4-5D6E-409C-BE32-E72D297353CC}">
              <c16:uniqueId val="{00000000-661C-4983-B0ED-BC2CA74BA13E}"/>
            </c:ext>
          </c:extLst>
        </c:ser>
        <c:dLbls>
          <c:showLegendKey val="0"/>
          <c:showVal val="1"/>
          <c:showCatName val="0"/>
          <c:showSerName val="0"/>
          <c:showPercent val="0"/>
          <c:showBubbleSize val="0"/>
        </c:dLbls>
        <c:gapWidth val="150"/>
        <c:shape val="box"/>
        <c:axId val="1108630848"/>
        <c:axId val="274649312"/>
        <c:axId val="0"/>
      </c:bar3DChart>
      <c:catAx>
        <c:axId val="1108630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274649312"/>
        <c:crosses val="autoZero"/>
        <c:auto val="1"/>
        <c:lblAlgn val="ctr"/>
        <c:lblOffset val="100"/>
        <c:noMultiLvlLbl val="0"/>
      </c:catAx>
      <c:valAx>
        <c:axId val="274649312"/>
        <c:scaling>
          <c:orientation val="minMax"/>
        </c:scaling>
        <c:delete val="0"/>
        <c:axPos val="b"/>
        <c:majorGridlines>
          <c:spPr>
            <a:ln w="9525" cap="flat" cmpd="sng" algn="ctr">
              <a:solidFill>
                <a:schemeClr val="dk1">
                  <a:lumMod val="50000"/>
                  <a:lumOff val="5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10863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Rapporto</a:t>
            </a:r>
            <a:r>
              <a:rPr lang="it-IT" baseline="0"/>
              <a:t> Vittorie/sconfitte</a:t>
            </a:r>
            <a:endParaRPr lang="it-IT"/>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it-IT"/>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2692038495188102E-2"/>
          <c:y val="0.20259547709208103"/>
          <c:w val="0.85402252843394577"/>
          <c:h val="0.49042322834645669"/>
        </c:manualLayout>
      </c:layout>
      <c:bar3DChart>
        <c:barDir val="col"/>
        <c:grouping val="standard"/>
        <c:varyColors val="0"/>
        <c:ser>
          <c:idx val="0"/>
          <c:order val="0"/>
          <c:tx>
            <c:v>vittorie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'SerieA 09-10'!$B$2:$B$21</c:f>
              <c:strCache>
                <c:ptCount val="20"/>
                <c:pt idx="0">
                  <c:v>Inter </c:v>
                </c:pt>
                <c:pt idx="1">
                  <c:v>Roma </c:v>
                </c:pt>
                <c:pt idx="2">
                  <c:v>Milan </c:v>
                </c:pt>
                <c:pt idx="3">
                  <c:v>Sampdoria</c:v>
                </c:pt>
                <c:pt idx="4">
                  <c:v>Palermo </c:v>
                </c:pt>
                <c:pt idx="5">
                  <c:v>Napoli</c:v>
                </c:pt>
                <c:pt idx="6">
                  <c:v>Juventus </c:v>
                </c:pt>
                <c:pt idx="7">
                  <c:v>Parma</c:v>
                </c:pt>
                <c:pt idx="8">
                  <c:v>Genoa </c:v>
                </c:pt>
                <c:pt idx="9">
                  <c:v>Bari </c:v>
                </c:pt>
                <c:pt idx="10">
                  <c:v>Fiorentina </c:v>
                </c:pt>
                <c:pt idx="11">
                  <c:v>Lazio </c:v>
                </c:pt>
                <c:pt idx="12">
                  <c:v>Catania </c:v>
                </c:pt>
                <c:pt idx="13">
                  <c:v>Chievo</c:v>
                </c:pt>
                <c:pt idx="14">
                  <c:v>Udinese</c:v>
                </c:pt>
                <c:pt idx="15">
                  <c:v>Cagliari </c:v>
                </c:pt>
                <c:pt idx="16">
                  <c:v>Bologna</c:v>
                </c:pt>
                <c:pt idx="17">
                  <c:v>Atalanta </c:v>
                </c:pt>
                <c:pt idx="18">
                  <c:v>Siena </c:v>
                </c:pt>
                <c:pt idx="19">
                  <c:v>Livorno </c:v>
                </c:pt>
              </c:strCache>
            </c:strRef>
          </c:cat>
          <c:val>
            <c:numRef>
              <c:f>'SerieA 09-10'!$E$2:$E$21</c:f>
              <c:numCache>
                <c:formatCode>General</c:formatCode>
                <c:ptCount val="20"/>
                <c:pt idx="0">
                  <c:v>24</c:v>
                </c:pt>
                <c:pt idx="1">
                  <c:v>24</c:v>
                </c:pt>
                <c:pt idx="2">
                  <c:v>20</c:v>
                </c:pt>
                <c:pt idx="3">
                  <c:v>19</c:v>
                </c:pt>
                <c:pt idx="4">
                  <c:v>18</c:v>
                </c:pt>
                <c:pt idx="5">
                  <c:v>15</c:v>
                </c:pt>
                <c:pt idx="6">
                  <c:v>16</c:v>
                </c:pt>
                <c:pt idx="7">
                  <c:v>14</c:v>
                </c:pt>
                <c:pt idx="8">
                  <c:v>14</c:v>
                </c:pt>
                <c:pt idx="9">
                  <c:v>13</c:v>
                </c:pt>
                <c:pt idx="10">
                  <c:v>13</c:v>
                </c:pt>
                <c:pt idx="11">
                  <c:v>11</c:v>
                </c:pt>
                <c:pt idx="12">
                  <c:v>10</c:v>
                </c:pt>
                <c:pt idx="13">
                  <c:v>12</c:v>
                </c:pt>
                <c:pt idx="14">
                  <c:v>11</c:v>
                </c:pt>
                <c:pt idx="15">
                  <c:v>11</c:v>
                </c:pt>
                <c:pt idx="16">
                  <c:v>10</c:v>
                </c:pt>
                <c:pt idx="17">
                  <c:v>9</c:v>
                </c:pt>
                <c:pt idx="18">
                  <c:v>7</c:v>
                </c:pt>
                <c:pt idx="19">
                  <c:v>7</c:v>
                </c:pt>
              </c:numCache>
            </c:numRef>
          </c:val>
          <c:extLst>
            <c:ext xmlns:c16="http://schemas.microsoft.com/office/drawing/2014/chart" uri="{C3380CC4-5D6E-409C-BE32-E72D297353CC}">
              <c16:uniqueId val="{00000000-0D30-472C-B619-00B87082E750}"/>
            </c:ext>
          </c:extLst>
        </c:ser>
        <c:ser>
          <c:idx val="1"/>
          <c:order val="1"/>
          <c:tx>
            <c:v>sconfitte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'SerieA 09-10'!$B$2:$B$21</c:f>
              <c:strCache>
                <c:ptCount val="20"/>
                <c:pt idx="0">
                  <c:v>Inter </c:v>
                </c:pt>
                <c:pt idx="1">
                  <c:v>Roma </c:v>
                </c:pt>
                <c:pt idx="2">
                  <c:v>Milan </c:v>
                </c:pt>
                <c:pt idx="3">
                  <c:v>Sampdoria</c:v>
                </c:pt>
                <c:pt idx="4">
                  <c:v>Palermo </c:v>
                </c:pt>
                <c:pt idx="5">
                  <c:v>Napoli</c:v>
                </c:pt>
                <c:pt idx="6">
                  <c:v>Juventus </c:v>
                </c:pt>
                <c:pt idx="7">
                  <c:v>Parma</c:v>
                </c:pt>
                <c:pt idx="8">
                  <c:v>Genoa </c:v>
                </c:pt>
                <c:pt idx="9">
                  <c:v>Bari </c:v>
                </c:pt>
                <c:pt idx="10">
                  <c:v>Fiorentina </c:v>
                </c:pt>
                <c:pt idx="11">
                  <c:v>Lazio </c:v>
                </c:pt>
                <c:pt idx="12">
                  <c:v>Catania </c:v>
                </c:pt>
                <c:pt idx="13">
                  <c:v>Chievo</c:v>
                </c:pt>
                <c:pt idx="14">
                  <c:v>Udinese</c:v>
                </c:pt>
                <c:pt idx="15">
                  <c:v>Cagliari </c:v>
                </c:pt>
                <c:pt idx="16">
                  <c:v>Bologna</c:v>
                </c:pt>
                <c:pt idx="17">
                  <c:v>Atalanta </c:v>
                </c:pt>
                <c:pt idx="18">
                  <c:v>Siena </c:v>
                </c:pt>
                <c:pt idx="19">
                  <c:v>Livorno </c:v>
                </c:pt>
              </c:strCache>
            </c:strRef>
          </c:cat>
          <c:val>
            <c:numRef>
              <c:f>'SerieA 09-10'!$G$2:$G$21</c:f>
              <c:numCache>
                <c:formatCode>General</c:formatCode>
                <c:ptCount val="20"/>
                <c:pt idx="0">
                  <c:v>4</c:v>
                </c:pt>
                <c:pt idx="1">
                  <c:v>6</c:v>
                </c:pt>
                <c:pt idx="2">
                  <c:v>8</c:v>
                </c:pt>
                <c:pt idx="3">
                  <c:v>9</c:v>
                </c:pt>
                <c:pt idx="4">
                  <c:v>9</c:v>
                </c:pt>
                <c:pt idx="5">
                  <c:v>9</c:v>
                </c:pt>
                <c:pt idx="6">
                  <c:v>15</c:v>
                </c:pt>
                <c:pt idx="7">
                  <c:v>14</c:v>
                </c:pt>
                <c:pt idx="8">
                  <c:v>15</c:v>
                </c:pt>
                <c:pt idx="9">
                  <c:v>14</c:v>
                </c:pt>
                <c:pt idx="10">
                  <c:v>17</c:v>
                </c:pt>
                <c:pt idx="11">
                  <c:v>14</c:v>
                </c:pt>
                <c:pt idx="12">
                  <c:v>13</c:v>
                </c:pt>
                <c:pt idx="13">
                  <c:v>18</c:v>
                </c:pt>
                <c:pt idx="14">
                  <c:v>16</c:v>
                </c:pt>
                <c:pt idx="15">
                  <c:v>16</c:v>
                </c:pt>
                <c:pt idx="16">
                  <c:v>16</c:v>
                </c:pt>
                <c:pt idx="17">
                  <c:v>21</c:v>
                </c:pt>
                <c:pt idx="18">
                  <c:v>21</c:v>
                </c:pt>
                <c:pt idx="19">
                  <c:v>23</c:v>
                </c:pt>
              </c:numCache>
            </c:numRef>
          </c:val>
          <c:extLst>
            <c:ext xmlns:c16="http://schemas.microsoft.com/office/drawing/2014/chart" uri="{C3380CC4-5D6E-409C-BE32-E72D297353CC}">
              <c16:uniqueId val="{00000001-0D30-472C-B619-00B87082E750}"/>
            </c:ext>
          </c:extLst>
        </c:ser>
        <c:ser>
          <c:idx val="2"/>
          <c:order val="2"/>
          <c:tx>
            <c:v>rapporto vittorie/sconfitte</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'SerieA 09-10'!$B$2:$B$21</c:f>
              <c:strCache>
                <c:ptCount val="20"/>
                <c:pt idx="0">
                  <c:v>Inter </c:v>
                </c:pt>
                <c:pt idx="1">
                  <c:v>Roma </c:v>
                </c:pt>
                <c:pt idx="2">
                  <c:v>Milan </c:v>
                </c:pt>
                <c:pt idx="3">
                  <c:v>Sampdoria</c:v>
                </c:pt>
                <c:pt idx="4">
                  <c:v>Palermo </c:v>
                </c:pt>
                <c:pt idx="5">
                  <c:v>Napoli</c:v>
                </c:pt>
                <c:pt idx="6">
                  <c:v>Juventus </c:v>
                </c:pt>
                <c:pt idx="7">
                  <c:v>Parma</c:v>
                </c:pt>
                <c:pt idx="8">
                  <c:v>Genoa </c:v>
                </c:pt>
                <c:pt idx="9">
                  <c:v>Bari </c:v>
                </c:pt>
                <c:pt idx="10">
                  <c:v>Fiorentina </c:v>
                </c:pt>
                <c:pt idx="11">
                  <c:v>Lazio </c:v>
                </c:pt>
                <c:pt idx="12">
                  <c:v>Catania </c:v>
                </c:pt>
                <c:pt idx="13">
                  <c:v>Chievo</c:v>
                </c:pt>
                <c:pt idx="14">
                  <c:v>Udinese</c:v>
                </c:pt>
                <c:pt idx="15">
                  <c:v>Cagliari </c:v>
                </c:pt>
                <c:pt idx="16">
                  <c:v>Bologna</c:v>
                </c:pt>
                <c:pt idx="17">
                  <c:v>Atalanta </c:v>
                </c:pt>
                <c:pt idx="18">
                  <c:v>Siena </c:v>
                </c:pt>
                <c:pt idx="19">
                  <c:v>Livorno </c:v>
                </c:pt>
              </c:strCache>
            </c:strRef>
          </c:cat>
          <c:val>
            <c:numRef>
              <c:f>'SerieA 09-10'!$K$2:$K$21</c:f>
              <c:numCache>
                <c:formatCode>0.00</c:formatCode>
                <c:ptCount val="20"/>
                <c:pt idx="0">
                  <c:v>0.8571428571428571</c:v>
                </c:pt>
                <c:pt idx="1">
                  <c:v>0.8</c:v>
                </c:pt>
                <c:pt idx="2">
                  <c:v>0.7142857142857143</c:v>
                </c:pt>
                <c:pt idx="3">
                  <c:v>0.6785714285714286</c:v>
                </c:pt>
                <c:pt idx="4">
                  <c:v>0.66666666666666663</c:v>
                </c:pt>
                <c:pt idx="5">
                  <c:v>0.625</c:v>
                </c:pt>
                <c:pt idx="6">
                  <c:v>0.5161290322580645</c:v>
                </c:pt>
                <c:pt idx="7">
                  <c:v>0.5</c:v>
                </c:pt>
                <c:pt idx="8">
                  <c:v>0.48275862068965519</c:v>
                </c:pt>
                <c:pt idx="9">
                  <c:v>0.48148148148148145</c:v>
                </c:pt>
                <c:pt idx="10">
                  <c:v>0.43333333333333335</c:v>
                </c:pt>
                <c:pt idx="11">
                  <c:v>0.44</c:v>
                </c:pt>
                <c:pt idx="12">
                  <c:v>0.43478260869565216</c:v>
                </c:pt>
                <c:pt idx="13">
                  <c:v>0.4</c:v>
                </c:pt>
                <c:pt idx="14">
                  <c:v>0.40740740740740738</c:v>
                </c:pt>
                <c:pt idx="15">
                  <c:v>0.40740740740740738</c:v>
                </c:pt>
                <c:pt idx="16">
                  <c:v>0.38461538461538464</c:v>
                </c:pt>
                <c:pt idx="17">
                  <c:v>0.3</c:v>
                </c:pt>
                <c:pt idx="18">
                  <c:v>0.25</c:v>
                </c:pt>
                <c:pt idx="19">
                  <c:v>0.23333333333333334</c:v>
                </c:pt>
              </c:numCache>
            </c:numRef>
          </c:val>
          <c:extLst>
            <c:ext xmlns:c16="http://schemas.microsoft.com/office/drawing/2014/chart" uri="{C3380CC4-5D6E-409C-BE32-E72D297353CC}">
              <c16:uniqueId val="{00000002-0D30-472C-B619-00B87082E750}"/>
            </c:ext>
          </c:extLst>
        </c:ser>
        <c:dLbls>
          <c:showLegendKey val="0"/>
          <c:showVal val="0"/>
          <c:showCatName val="0"/>
          <c:showSerName val="0"/>
          <c:showPercent val="0"/>
          <c:showBubbleSize val="0"/>
        </c:dLbls>
        <c:gapWidth val="150"/>
        <c:shape val="box"/>
        <c:axId val="151361184"/>
        <c:axId val="905412832"/>
        <c:axId val="245984816"/>
      </c:bar3DChart>
      <c:catAx>
        <c:axId val="151361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905412832"/>
        <c:crosses val="autoZero"/>
        <c:auto val="1"/>
        <c:lblAlgn val="ctr"/>
        <c:lblOffset val="100"/>
        <c:noMultiLvlLbl val="0"/>
      </c:catAx>
      <c:valAx>
        <c:axId val="90541283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151361184"/>
        <c:crosses val="autoZero"/>
        <c:crossBetween val="between"/>
      </c:valAx>
      <c:serAx>
        <c:axId val="245984816"/>
        <c:scaling>
          <c:orientation val="minMax"/>
        </c:scaling>
        <c:delete val="1"/>
        <c:axPos val="b"/>
        <c:majorTickMark val="none"/>
        <c:minorTickMark val="none"/>
        <c:tickLblPos val="nextTo"/>
        <c:crossAx val="905412832"/>
        <c:crosses val="autoZero"/>
      </c:serAx>
      <c:spPr>
        <a:noFill/>
        <a:ln>
          <a:noFill/>
        </a:ln>
        <a:effectLst/>
      </c:spPr>
    </c:plotArea>
    <c:legend>
      <c:legendPos val="b"/>
      <c:layout>
        <c:manualLayout>
          <c:xMode val="edge"/>
          <c:yMode val="edge"/>
          <c:x val="0.11364588801399823"/>
          <c:y val="0.83324202795261282"/>
          <c:w val="0.80604133858267712"/>
          <c:h val="0.144947721229502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[CapstoneProject.BERTOIASIMONE.xlsx]GolFattiGolSubiti!Tabella pivot1</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GolFattiGolSubiti!$B$1</c:f>
              <c:strCache>
                <c:ptCount val="1"/>
                <c:pt idx="0">
                  <c:v>Somma di Goal fatti</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GolFattiGolSubiti!$A$2:$A$22</c:f>
              <c:strCache>
                <c:ptCount val="20"/>
                <c:pt idx="0">
                  <c:v>Atalanta </c:v>
                </c:pt>
                <c:pt idx="1">
                  <c:v>Bari </c:v>
                </c:pt>
                <c:pt idx="2">
                  <c:v>Bologna</c:v>
                </c:pt>
                <c:pt idx="3">
                  <c:v>Cagliari </c:v>
                </c:pt>
                <c:pt idx="4">
                  <c:v>Catania </c:v>
                </c:pt>
                <c:pt idx="5">
                  <c:v>Chievo</c:v>
                </c:pt>
                <c:pt idx="6">
                  <c:v>Fiorentina </c:v>
                </c:pt>
                <c:pt idx="7">
                  <c:v>Genoa </c:v>
                </c:pt>
                <c:pt idx="8">
                  <c:v>Inter </c:v>
                </c:pt>
                <c:pt idx="9">
                  <c:v>Juventus </c:v>
                </c:pt>
                <c:pt idx="10">
                  <c:v>Lazio </c:v>
                </c:pt>
                <c:pt idx="11">
                  <c:v>Livorno </c:v>
                </c:pt>
                <c:pt idx="12">
                  <c:v>Milan </c:v>
                </c:pt>
                <c:pt idx="13">
                  <c:v>Napoli</c:v>
                </c:pt>
                <c:pt idx="14">
                  <c:v>Palermo </c:v>
                </c:pt>
                <c:pt idx="15">
                  <c:v>Parma</c:v>
                </c:pt>
                <c:pt idx="16">
                  <c:v>Roma </c:v>
                </c:pt>
                <c:pt idx="17">
                  <c:v>Sampdoria</c:v>
                </c:pt>
                <c:pt idx="18">
                  <c:v>Siena </c:v>
                </c:pt>
                <c:pt idx="19">
                  <c:v>Udinese</c:v>
                </c:pt>
              </c:strCache>
            </c:strRef>
          </c:cat>
          <c:val>
            <c:numRef>
              <c:f>GolFattiGolSubiti!$B$2:$B$22</c:f>
              <c:numCache>
                <c:formatCode>General</c:formatCode>
                <c:ptCount val="20"/>
                <c:pt idx="0">
                  <c:v>37</c:v>
                </c:pt>
                <c:pt idx="1">
                  <c:v>49</c:v>
                </c:pt>
                <c:pt idx="2">
                  <c:v>42</c:v>
                </c:pt>
                <c:pt idx="3">
                  <c:v>56</c:v>
                </c:pt>
                <c:pt idx="4">
                  <c:v>44</c:v>
                </c:pt>
                <c:pt idx="5">
                  <c:v>37</c:v>
                </c:pt>
                <c:pt idx="6">
                  <c:v>48</c:v>
                </c:pt>
                <c:pt idx="7">
                  <c:v>57</c:v>
                </c:pt>
                <c:pt idx="8">
                  <c:v>75</c:v>
                </c:pt>
                <c:pt idx="9">
                  <c:v>55</c:v>
                </c:pt>
                <c:pt idx="10">
                  <c:v>39</c:v>
                </c:pt>
                <c:pt idx="11">
                  <c:v>27</c:v>
                </c:pt>
                <c:pt idx="12">
                  <c:v>60</c:v>
                </c:pt>
                <c:pt idx="13">
                  <c:v>50</c:v>
                </c:pt>
                <c:pt idx="14">
                  <c:v>59</c:v>
                </c:pt>
                <c:pt idx="15">
                  <c:v>46</c:v>
                </c:pt>
                <c:pt idx="16">
                  <c:v>68</c:v>
                </c:pt>
                <c:pt idx="17">
                  <c:v>49</c:v>
                </c:pt>
                <c:pt idx="18">
                  <c:v>40</c:v>
                </c:pt>
                <c:pt idx="19">
                  <c:v>54</c:v>
                </c:pt>
              </c:numCache>
            </c:numRef>
          </c:val>
          <c:extLst>
            <c:ext xmlns:c16="http://schemas.microsoft.com/office/drawing/2014/chart" uri="{C3380CC4-5D6E-409C-BE32-E72D297353CC}">
              <c16:uniqueId val="{00000009-65C6-4E0B-87AE-4FEF20F074EE}"/>
            </c:ext>
          </c:extLst>
        </c:ser>
        <c:ser>
          <c:idx val="1"/>
          <c:order val="1"/>
          <c:tx>
            <c:strRef>
              <c:f>GolFattiGolSubiti!$C$1</c:f>
              <c:strCache>
                <c:ptCount val="1"/>
                <c:pt idx="0">
                  <c:v>Somma di Goals subiti</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GolFattiGolSubiti!$A$2:$A$22</c:f>
              <c:strCache>
                <c:ptCount val="20"/>
                <c:pt idx="0">
                  <c:v>Atalanta </c:v>
                </c:pt>
                <c:pt idx="1">
                  <c:v>Bari </c:v>
                </c:pt>
                <c:pt idx="2">
                  <c:v>Bologna</c:v>
                </c:pt>
                <c:pt idx="3">
                  <c:v>Cagliari </c:v>
                </c:pt>
                <c:pt idx="4">
                  <c:v>Catania </c:v>
                </c:pt>
                <c:pt idx="5">
                  <c:v>Chievo</c:v>
                </c:pt>
                <c:pt idx="6">
                  <c:v>Fiorentina </c:v>
                </c:pt>
                <c:pt idx="7">
                  <c:v>Genoa </c:v>
                </c:pt>
                <c:pt idx="8">
                  <c:v>Inter </c:v>
                </c:pt>
                <c:pt idx="9">
                  <c:v>Juventus </c:v>
                </c:pt>
                <c:pt idx="10">
                  <c:v>Lazio </c:v>
                </c:pt>
                <c:pt idx="11">
                  <c:v>Livorno </c:v>
                </c:pt>
                <c:pt idx="12">
                  <c:v>Milan </c:v>
                </c:pt>
                <c:pt idx="13">
                  <c:v>Napoli</c:v>
                </c:pt>
                <c:pt idx="14">
                  <c:v>Palermo </c:v>
                </c:pt>
                <c:pt idx="15">
                  <c:v>Parma</c:v>
                </c:pt>
                <c:pt idx="16">
                  <c:v>Roma </c:v>
                </c:pt>
                <c:pt idx="17">
                  <c:v>Sampdoria</c:v>
                </c:pt>
                <c:pt idx="18">
                  <c:v>Siena </c:v>
                </c:pt>
                <c:pt idx="19">
                  <c:v>Udinese</c:v>
                </c:pt>
              </c:strCache>
            </c:strRef>
          </c:cat>
          <c:val>
            <c:numRef>
              <c:f>GolFattiGolSubiti!$C$2:$C$22</c:f>
              <c:numCache>
                <c:formatCode>General</c:formatCode>
                <c:ptCount val="20"/>
                <c:pt idx="0">
                  <c:v>53</c:v>
                </c:pt>
                <c:pt idx="1">
                  <c:v>49</c:v>
                </c:pt>
                <c:pt idx="2">
                  <c:v>55</c:v>
                </c:pt>
                <c:pt idx="3">
                  <c:v>58</c:v>
                </c:pt>
                <c:pt idx="4">
                  <c:v>45</c:v>
                </c:pt>
                <c:pt idx="5">
                  <c:v>42</c:v>
                </c:pt>
                <c:pt idx="6">
                  <c:v>47</c:v>
                </c:pt>
                <c:pt idx="7">
                  <c:v>61</c:v>
                </c:pt>
                <c:pt idx="8">
                  <c:v>34</c:v>
                </c:pt>
                <c:pt idx="9">
                  <c:v>56</c:v>
                </c:pt>
                <c:pt idx="10">
                  <c:v>43</c:v>
                </c:pt>
                <c:pt idx="11">
                  <c:v>61</c:v>
                </c:pt>
                <c:pt idx="12">
                  <c:v>39</c:v>
                </c:pt>
                <c:pt idx="13">
                  <c:v>43</c:v>
                </c:pt>
                <c:pt idx="14">
                  <c:v>47</c:v>
                </c:pt>
                <c:pt idx="15">
                  <c:v>51</c:v>
                </c:pt>
                <c:pt idx="16">
                  <c:v>41</c:v>
                </c:pt>
                <c:pt idx="17">
                  <c:v>41</c:v>
                </c:pt>
                <c:pt idx="18">
                  <c:v>67</c:v>
                </c:pt>
                <c:pt idx="19">
                  <c:v>59</c:v>
                </c:pt>
              </c:numCache>
            </c:numRef>
          </c:val>
          <c:extLst>
            <c:ext xmlns:c16="http://schemas.microsoft.com/office/drawing/2014/chart" uri="{C3380CC4-5D6E-409C-BE32-E72D297353CC}">
              <c16:uniqueId val="{0000000A-65C6-4E0B-87AE-4FEF20F074EE}"/>
            </c:ext>
          </c:extLst>
        </c:ser>
        <c:dLbls>
          <c:showLegendKey val="0"/>
          <c:showVal val="0"/>
          <c:showCatName val="0"/>
          <c:showSerName val="0"/>
          <c:showPercent val="0"/>
          <c:showBubbleSize val="0"/>
        </c:dLbls>
        <c:gapWidth val="315"/>
        <c:overlap val="-40"/>
        <c:axId val="2052608528"/>
        <c:axId val="1105604144"/>
      </c:barChart>
      <c:catAx>
        <c:axId val="20526085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it-IT"/>
          </a:p>
        </c:txPr>
        <c:crossAx val="1105604144"/>
        <c:crosses val="autoZero"/>
        <c:auto val="1"/>
        <c:lblAlgn val="ctr"/>
        <c:lblOffset val="100"/>
        <c:noMultiLvlLbl val="0"/>
      </c:catAx>
      <c:valAx>
        <c:axId val="11056041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t-IT"/>
          </a:p>
        </c:txPr>
        <c:crossAx val="205260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228600</xdr:colOff>
      <xdr:row>22</xdr:row>
      <xdr:rowOff>106680</xdr:rowOff>
    </xdr:from>
    <xdr:to>
      <xdr:col>8</xdr:col>
      <xdr:colOff>327660</xdr:colOff>
      <xdr:row>41</xdr:row>
      <xdr:rowOff>99060</xdr:rowOff>
    </xdr:to>
    <xdr:graphicFrame macro="">
      <xdr:nvGraphicFramePr>
        <xdr:cNvPr id="8" name="Grafico 7">
          <a:extLst>
            <a:ext uri="{FF2B5EF4-FFF2-40B4-BE49-F238E27FC236}">
              <a16:creationId xmlns:a16="http://schemas.microsoft.com/office/drawing/2014/main" id="{593E3833-64E0-AF3F-2558-08A2135AC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609600</xdr:colOff>
      <xdr:row>22</xdr:row>
      <xdr:rowOff>41910</xdr:rowOff>
    </xdr:from>
    <xdr:to>
      <xdr:col>12</xdr:col>
      <xdr:colOff>335280</xdr:colOff>
      <xdr:row>41</xdr:row>
      <xdr:rowOff>91440</xdr:rowOff>
    </xdr:to>
    <xdr:graphicFrame macro="">
      <xdr:nvGraphicFramePr>
        <xdr:cNvPr id="9" name="Grafico 8">
          <a:extLst>
            <a:ext uri="{FF2B5EF4-FFF2-40B4-BE49-F238E27FC236}">
              <a16:creationId xmlns:a16="http://schemas.microsoft.com/office/drawing/2014/main" id="{8248C2E5-04CB-F5F0-0A5A-EA59F39004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541020</xdr:colOff>
      <xdr:row>22</xdr:row>
      <xdr:rowOff>72390</xdr:rowOff>
    </xdr:from>
    <xdr:to>
      <xdr:col>17</xdr:col>
      <xdr:colOff>312420</xdr:colOff>
      <xdr:row>41</xdr:row>
      <xdr:rowOff>91440</xdr:rowOff>
    </xdr:to>
    <xdr:graphicFrame macro="">
      <xdr:nvGraphicFramePr>
        <xdr:cNvPr id="11" name="Grafico 10">
          <a:extLst>
            <a:ext uri="{FF2B5EF4-FFF2-40B4-BE49-F238E27FC236}">
              <a16:creationId xmlns:a16="http://schemas.microsoft.com/office/drawing/2014/main" id="{61CA46B4-AEBF-CD71-707B-0A6B755E2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769620</xdr:colOff>
      <xdr:row>1</xdr:row>
      <xdr:rowOff>0</xdr:rowOff>
    </xdr:from>
    <xdr:to>
      <xdr:col>13</xdr:col>
      <xdr:colOff>502920</xdr:colOff>
      <xdr:row>21</xdr:row>
      <xdr:rowOff>91440</xdr:rowOff>
    </xdr:to>
    <xdr:graphicFrame macro="">
      <xdr:nvGraphicFramePr>
        <xdr:cNvPr id="2" name="Grafico 1">
          <a:extLst>
            <a:ext uri="{FF2B5EF4-FFF2-40B4-BE49-F238E27FC236}">
              <a16:creationId xmlns:a16="http://schemas.microsoft.com/office/drawing/2014/main" id="{37712AB1-289E-2E6C-F4E7-8256A174C7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594360</xdr:colOff>
      <xdr:row>9</xdr:row>
      <xdr:rowOff>160020</xdr:rowOff>
    </xdr:from>
    <xdr:to>
      <xdr:col>7</xdr:col>
      <xdr:colOff>15240</xdr:colOff>
      <xdr:row>17</xdr:row>
      <xdr:rowOff>144780</xdr:rowOff>
    </xdr:to>
    <xdr:sp macro="" textlink="">
      <xdr:nvSpPr>
        <xdr:cNvPr id="2" name="CasellaDiTesto 1">
          <a:extLst>
            <a:ext uri="{FF2B5EF4-FFF2-40B4-BE49-F238E27FC236}">
              <a16:creationId xmlns:a16="http://schemas.microsoft.com/office/drawing/2014/main" id="{6B97C8BF-DCDC-5680-C71A-54254970A449}"/>
            </a:ext>
          </a:extLst>
        </xdr:cNvPr>
        <xdr:cNvSpPr txBox="1"/>
      </xdr:nvSpPr>
      <xdr:spPr>
        <a:xfrm>
          <a:off x="594360" y="2171700"/>
          <a:ext cx="976884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it-IT" sz="1600" b="1"/>
            <a:t>Qua sopra ho riportato i dati ricavati dall'analisi di regressione logistica che  genererà un modello che può essere utilizzato per prevedere la probabilità di vittoria di una squadra  contro un'altra in una partita futura.</a:t>
          </a:r>
          <a:r>
            <a:rPr lang="it-IT" sz="1600" b="1" baseline="0"/>
            <a:t> </a:t>
          </a:r>
          <a:r>
            <a:rPr lang="it-IT" sz="1600" b="1"/>
            <a:t>Questi</a:t>
          </a:r>
          <a:r>
            <a:rPr lang="it-IT" sz="1600" b="1" baseline="0"/>
            <a:t> dati che ho ricavato ,posson oessere poi utilizzati sia da bookmakers,per stabilire le quote delle partite. Da un qualsiasi fan o appassionato in generale di scommesse, ed in fine da un allenatore direttamente per migliorare le prestazioni della propria squadra.</a:t>
          </a:r>
          <a:endParaRPr lang="it-IT" sz="16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266700</xdr:colOff>
      <xdr:row>1</xdr:row>
      <xdr:rowOff>121920</xdr:rowOff>
    </xdr:from>
    <xdr:to>
      <xdr:col>18</xdr:col>
      <xdr:colOff>594360</xdr:colOff>
      <xdr:row>30</xdr:row>
      <xdr:rowOff>121920</xdr:rowOff>
    </xdr:to>
    <xdr:sp macro="" textlink="">
      <xdr:nvSpPr>
        <xdr:cNvPr id="2" name="CasellaDiTesto 1">
          <a:extLst>
            <a:ext uri="{FF2B5EF4-FFF2-40B4-BE49-F238E27FC236}">
              <a16:creationId xmlns:a16="http://schemas.microsoft.com/office/drawing/2014/main" id="{52142B06-6306-9528-E75A-26D1EEAC4DEA}"/>
            </a:ext>
          </a:extLst>
        </xdr:cNvPr>
        <xdr:cNvSpPr txBox="1"/>
      </xdr:nvSpPr>
      <xdr:spPr>
        <a:xfrm>
          <a:off x="266700" y="304800"/>
          <a:ext cx="11300460" cy="5303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it-IT" sz="1800" b="1"/>
            <a:t>Spiegazione dell' Analisi di Dati effettuata e utilità dei</a:t>
          </a:r>
          <a:r>
            <a:rPr lang="it-IT" sz="1800" b="1" baseline="0"/>
            <a:t> dati ricavati dal mio progetto di analisi di una  stagione calcistica di serie A Italiana.</a:t>
          </a:r>
        </a:p>
        <a:p>
          <a:pPr algn="l"/>
          <a:r>
            <a:rPr lang="it-IT" sz="1600" b="0" i="1" baseline="0"/>
            <a:t>La mia analisi è partita inizialmente dall'estrapolazione di un dataset che ho ricercato e  scaricato in formato csv  dal sito Kaggle.</a:t>
          </a:r>
        </a:p>
        <a:p>
          <a:pPr algn="l"/>
          <a:r>
            <a:rPr lang="it-IT" sz="1600" b="0" i="1" baseline="0"/>
            <a:t>Ho effettuato il processo di estrapolazione dati e dopo aver recuperato i dati a me utili, li ho trasferiti,importandoli su excel per poter effettuare una pulizia dei dati a me utili al processo della mia analisi.Dopo aver pulito i miei dati ho organizzato una tabella pivot con tutti i dati puliti ed organizzati in maniera visibile e facilmente comprensibile da tutti.Ho effettuato calcoli e utilizzato formule per poter recuperare dati molto utili per analizzare vari aspetti di questa stagione di serieA.Come primo dato importante abbiamo sicuramente il coefficiente di rendimento, questo ci permette di vedere il rendimento nel tempo di ogni squadra e vedere come il rendimento influisca in maniera importante sulla classifica finale.Come secondo dato importante ricavato dalla mia analisi c'è poi sicuramente il rapporto di vittorie/sconfitte che ci mostra come ovviamente le prime squadre in classifica siano le squadre con il coefficiente di rapporto migliore mentre le ultime il peggiore, nella parte centrale della classifica il rapporto fra le squadre rimane molto equilibrato e non varia di molto. Infine ho utilizzato un modello statistico molto usato in ambito statistico-sportivo, la regressione logistica, ed ho creato una tabella per poter rappresentare i dati inerenti alle probabilità di vittoria di una squadra con un'altra.L'obbiettivo finale quindi era ricavare più dati possibili puliti, utili e comprensibili inerenti a tutte le squadre partecipanti al campionato di calcio. Questo perchè questi dati hanno un'utilità molto importante per il futuro poichè possono essere utilizzati da vari enti/persone, per vari scopi finali. A Bookmakers per prevedere risultati di partite future, gol, prestazioni e quindi poter stabilire delle quote per le scommesse ogni settimana. Poi possono essere utilizzati da tutti noi appassionati o scommettitori di sport, infine ma non meno importante dalle società sportive per poter valutare le prestazioni, prevenire eventi futuri ed agire in maniera tale che determinati aspetti carenti migliorino. Questi dati quindi avranno una grande utilità generale presente e futura.</a:t>
          </a:r>
        </a:p>
        <a:p>
          <a:pPr algn="l"/>
          <a:endParaRPr lang="it-IT" sz="1600" b="0" i="1" baseline="0"/>
        </a:p>
        <a:p>
          <a:pPr algn="l"/>
          <a:endParaRPr lang="it-IT" sz="1600" b="0" i="1" baseline="0"/>
        </a:p>
        <a:p>
          <a:pPr algn="l"/>
          <a:endParaRPr lang="it-IT" sz="1600" b="0" i="1"/>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79.439032407405" createdVersion="8" refreshedVersion="8" minRefreshableVersion="3" recordCount="20" xr:uid="{1139CA9F-E48D-4C09-8B32-1EF208A73230}">
  <cacheSource type="worksheet">
    <worksheetSource name="Tabella1"/>
  </cacheSource>
  <cacheFields count="13">
    <cacheField name="Classifica" numFmtId="0">
      <sharedItems containsSemiMixedTypes="0" containsString="0" containsNumber="1" containsInteger="1" minValue="1" maxValue="20"/>
    </cacheField>
    <cacheField name="Squadra" numFmtId="0">
      <sharedItems count="20">
        <s v="Inter "/>
        <s v="Roma "/>
        <s v="Milan "/>
        <s v="Sampdoria"/>
        <s v="Palermo "/>
        <s v="Napoli"/>
        <s v="Juventus "/>
        <s v="Parma"/>
        <s v="Genoa "/>
        <s v="Bari "/>
        <s v="Fiorentina "/>
        <s v="Lazio "/>
        <s v="Catania "/>
        <s v="Chievo"/>
        <s v="Udinese"/>
        <s v="Cagliari "/>
        <s v="Bologna"/>
        <s v="Atalanta "/>
        <s v="Siena "/>
        <s v="Livorno "/>
      </sharedItems>
    </cacheField>
    <cacheField name="Punti" numFmtId="0">
      <sharedItems containsSemiMixedTypes="0" containsString="0" containsNumber="1" containsInteger="1" minValue="29" maxValue="82"/>
    </cacheField>
    <cacheField name="partite giocate" numFmtId="0">
      <sharedItems containsSemiMixedTypes="0" containsString="0" containsNumber="1" containsInteger="1" minValue="38" maxValue="38"/>
    </cacheField>
    <cacheField name="Vinte" numFmtId="0">
      <sharedItems containsSemiMixedTypes="0" containsString="0" containsNumber="1" containsInteger="1" minValue="7" maxValue="24"/>
    </cacheField>
    <cacheField name="Pareggi" numFmtId="0">
      <sharedItems containsSemiMixedTypes="0" containsString="0" containsNumber="1" containsInteger="1" minValue="7" maxValue="15"/>
    </cacheField>
    <cacheField name="Perse" numFmtId="0">
      <sharedItems containsSemiMixedTypes="0" containsString="0" containsNumber="1" containsInteger="1" minValue="4" maxValue="23"/>
    </cacheField>
    <cacheField name="Goal fatti" numFmtId="0">
      <sharedItems containsSemiMixedTypes="0" containsString="0" containsNumber="1" containsInteger="1" minValue="27" maxValue="75"/>
    </cacheField>
    <cacheField name="Goals subiti" numFmtId="0">
      <sharedItems containsSemiMixedTypes="0" containsString="0" containsNumber="1" containsInteger="1" minValue="34" maxValue="67"/>
    </cacheField>
    <cacheField name="Differenza Reti" numFmtId="0">
      <sharedItems containsSemiMixedTypes="0" containsString="0" containsNumber="1" containsInteger="1" minValue="-34" maxValue="41"/>
    </cacheField>
    <cacheField name="Rapporto Vittorie/Sconfitte" numFmtId="2">
      <sharedItems containsSemiMixedTypes="0" containsString="0" containsNumber="1" minValue="0.23333333333333334" maxValue="0.8571428571428571"/>
    </cacheField>
    <cacheField name="Coefficiente di Rendimento" numFmtId="0">
      <sharedItems containsSemiMixedTypes="0" containsString="0" containsNumber="1" minValue="0.25438596491228072" maxValue="0.7192982456140351"/>
    </cacheField>
    <cacheField name="Probabilità di Vittoria" numFmtId="10">
      <sharedItems containsSemiMixedTypes="0" containsString="0" containsNumber="1" minValue="0.56603773584905659" maxValue="0.8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
    <x v="0"/>
    <n v="82"/>
    <n v="38"/>
    <n v="24"/>
    <n v="10"/>
    <n v="4"/>
    <n v="75"/>
    <n v="34"/>
    <n v="41"/>
    <n v="0.8571428571428571"/>
    <n v="0.7192982456140351"/>
    <n v="0.875"/>
  </r>
  <r>
    <n v="2"/>
    <x v="1"/>
    <n v="80"/>
    <n v="38"/>
    <n v="24"/>
    <n v="8"/>
    <n v="6"/>
    <n v="68"/>
    <n v="41"/>
    <n v="27"/>
    <n v="0.8"/>
    <n v="0.70175438596491224"/>
    <n v="0.83333333333333337"/>
  </r>
  <r>
    <n v="3"/>
    <x v="2"/>
    <n v="70"/>
    <n v="38"/>
    <n v="20"/>
    <n v="10"/>
    <n v="8"/>
    <n v="60"/>
    <n v="39"/>
    <n v="21"/>
    <n v="0.7142857142857143"/>
    <n v="0.61403508771929827"/>
    <n v="0.7777777777777779"/>
  </r>
  <r>
    <n v="4"/>
    <x v="3"/>
    <n v="67"/>
    <n v="38"/>
    <n v="19"/>
    <n v="10"/>
    <n v="9"/>
    <n v="49"/>
    <n v="41"/>
    <n v="8"/>
    <n v="0.6785714285714286"/>
    <n v="0.58771929824561409"/>
    <n v="0.7567567567567568"/>
  </r>
  <r>
    <n v="5"/>
    <x v="4"/>
    <n v="65"/>
    <n v="38"/>
    <n v="18"/>
    <n v="11"/>
    <n v="9"/>
    <n v="59"/>
    <n v="47"/>
    <n v="12"/>
    <n v="0.66666666666666663"/>
    <n v="0.57017543859649122"/>
    <n v="0.75"/>
  </r>
  <r>
    <n v="6"/>
    <x v="5"/>
    <n v="59"/>
    <n v="38"/>
    <n v="15"/>
    <n v="14"/>
    <n v="9"/>
    <n v="50"/>
    <n v="43"/>
    <n v="7"/>
    <n v="0.625"/>
    <n v="0.51754385964912286"/>
    <n v="0.72727272727272729"/>
  </r>
  <r>
    <n v="7"/>
    <x v="6"/>
    <n v="55"/>
    <n v="38"/>
    <n v="16"/>
    <n v="7"/>
    <n v="15"/>
    <n v="55"/>
    <n v="56"/>
    <n v="-1"/>
    <n v="0.5161290322580645"/>
    <n v="0.48245614035087719"/>
    <n v="0.67391304347826086"/>
  </r>
  <r>
    <n v="8"/>
    <x v="7"/>
    <n v="52"/>
    <n v="38"/>
    <n v="14"/>
    <n v="10"/>
    <n v="14"/>
    <n v="46"/>
    <n v="51"/>
    <n v="-5"/>
    <n v="0.5"/>
    <n v="0.45614035087719296"/>
    <n v="0.66666666666666663"/>
  </r>
  <r>
    <n v="9"/>
    <x v="8"/>
    <n v="51"/>
    <n v="38"/>
    <n v="14"/>
    <n v="9"/>
    <n v="15"/>
    <n v="57"/>
    <n v="61"/>
    <n v="-4"/>
    <n v="0.48275862068965519"/>
    <n v="0.44736842105263158"/>
    <n v="0.65909090909090917"/>
  </r>
  <r>
    <n v="10"/>
    <x v="9"/>
    <n v="50"/>
    <n v="38"/>
    <n v="13"/>
    <n v="11"/>
    <n v="14"/>
    <n v="49"/>
    <n v="49"/>
    <n v="0"/>
    <n v="0.48148148148148145"/>
    <n v="0.43859649122807015"/>
    <n v="0.65853658536585358"/>
  </r>
  <r>
    <n v="11"/>
    <x v="10"/>
    <n v="47"/>
    <n v="38"/>
    <n v="13"/>
    <n v="8"/>
    <n v="17"/>
    <n v="48"/>
    <n v="47"/>
    <n v="1"/>
    <n v="0.43333333333333335"/>
    <n v="0.41228070175438597"/>
    <n v="0.63829787234042556"/>
  </r>
  <r>
    <n v="12"/>
    <x v="11"/>
    <n v="46"/>
    <n v="38"/>
    <n v="11"/>
    <n v="13"/>
    <n v="14"/>
    <n v="39"/>
    <n v="43"/>
    <n v="-4"/>
    <n v="0.44"/>
    <n v="0.40350877192982454"/>
    <n v="0.64102564102564097"/>
  </r>
  <r>
    <n v="13"/>
    <x v="12"/>
    <n v="45"/>
    <n v="38"/>
    <n v="10"/>
    <n v="15"/>
    <n v="13"/>
    <n v="44"/>
    <n v="45"/>
    <n v="-1"/>
    <n v="0.43478260869565216"/>
    <n v="0.39473684210526316"/>
    <n v="0.63888888888888895"/>
  </r>
  <r>
    <n v="14"/>
    <x v="13"/>
    <n v="44"/>
    <n v="38"/>
    <n v="12"/>
    <n v="8"/>
    <n v="18"/>
    <n v="37"/>
    <n v="42"/>
    <n v="-5"/>
    <n v="0.4"/>
    <n v="0.38596491228070173"/>
    <n v="0.625"/>
  </r>
  <r>
    <n v="15"/>
    <x v="14"/>
    <n v="44"/>
    <n v="38"/>
    <n v="11"/>
    <n v="11"/>
    <n v="16"/>
    <n v="54"/>
    <n v="59"/>
    <n v="-5"/>
    <n v="0.40740740740740738"/>
    <n v="0.38596491228070173"/>
    <n v="0.62790697674418605"/>
  </r>
  <r>
    <n v="16"/>
    <x v="15"/>
    <n v="44"/>
    <n v="38"/>
    <n v="11"/>
    <n v="11"/>
    <n v="16"/>
    <n v="56"/>
    <n v="58"/>
    <n v="-2"/>
    <n v="0.40740740740740738"/>
    <n v="0.38596491228070173"/>
    <n v="0.62790697674418605"/>
  </r>
  <r>
    <n v="17"/>
    <x v="16"/>
    <n v="42"/>
    <n v="38"/>
    <n v="10"/>
    <n v="12"/>
    <n v="16"/>
    <n v="42"/>
    <n v="55"/>
    <n v="-13"/>
    <n v="0.38461538461538464"/>
    <n v="0.36842105263157893"/>
    <n v="0.61904761904761907"/>
  </r>
  <r>
    <n v="18"/>
    <x v="17"/>
    <n v="35"/>
    <n v="38"/>
    <n v="9"/>
    <n v="8"/>
    <n v="21"/>
    <n v="37"/>
    <n v="53"/>
    <n v="-16"/>
    <n v="0.3"/>
    <n v="0.30701754385964913"/>
    <n v="0.58823529411764708"/>
  </r>
  <r>
    <n v="19"/>
    <x v="18"/>
    <n v="31"/>
    <n v="38"/>
    <n v="7"/>
    <n v="10"/>
    <n v="21"/>
    <n v="40"/>
    <n v="67"/>
    <n v="-27"/>
    <n v="0.25"/>
    <n v="0.27192982456140352"/>
    <n v="0.5714285714285714"/>
  </r>
  <r>
    <n v="20"/>
    <x v="19"/>
    <n v="29"/>
    <n v="38"/>
    <n v="7"/>
    <n v="8"/>
    <n v="23"/>
    <n v="27"/>
    <n v="61"/>
    <n v="-34"/>
    <n v="0.23333333333333334"/>
    <n v="0.25438596491228072"/>
    <n v="0.566037735849056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94F4E4-09DC-4213-9884-0B315DFDEB5D}" name="Tabella pivot1"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chartFormat="6" rowHeaderCaption="squadre">
  <location ref="A1:C22" firstHeaderRow="0" firstDataRow="1" firstDataCol="1"/>
  <pivotFields count="13">
    <pivotField showAll="0"/>
    <pivotField axis="axisRow" showAll="0">
      <items count="21">
        <item x="17"/>
        <item x="9"/>
        <item x="16"/>
        <item x="15"/>
        <item x="12"/>
        <item x="13"/>
        <item x="10"/>
        <item x="8"/>
        <item x="0"/>
        <item x="6"/>
        <item x="11"/>
        <item x="19"/>
        <item x="2"/>
        <item x="5"/>
        <item x="4"/>
        <item x="7"/>
        <item x="1"/>
        <item x="3"/>
        <item x="18"/>
        <item x="14"/>
        <item t="default"/>
      </items>
    </pivotField>
    <pivotField showAll="0"/>
    <pivotField showAll="0"/>
    <pivotField showAll="0"/>
    <pivotField showAll="0"/>
    <pivotField showAll="0"/>
    <pivotField dataField="1" showAll="0"/>
    <pivotField dataField="1" showAll="0"/>
    <pivotField showAll="0"/>
    <pivotField numFmtId="2" showAll="0"/>
    <pivotField showAll="0"/>
    <pivotField numFmtId="10"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omma di Goal fatti" fld="7" baseField="0" baseItem="0"/>
    <dataField name="Somma di Goals subiti" fld="8" baseField="0" baseItem="0"/>
  </dataFields>
  <formats count="6">
    <format dxfId="28">
      <pivotArea type="all" dataOnly="0" outline="0" fieldPosition="0"/>
    </format>
    <format dxfId="27">
      <pivotArea outline="0" collapsedLevelsAreSubtotals="1" fieldPosition="0"/>
    </format>
    <format dxfId="26">
      <pivotArea field="1" type="button" dataOnly="0" labelOnly="1" outline="0" axis="axisRow" fieldPosition="0"/>
    </format>
    <format dxfId="25">
      <pivotArea dataOnly="0" labelOnly="1" fieldPosition="0">
        <references count="1">
          <reference field="1" count="0"/>
        </references>
      </pivotArea>
    </format>
    <format dxfId="24">
      <pivotArea dataOnly="0" labelOnly="1" grandRow="1" outline="0" fieldPosition="0"/>
    </format>
    <format dxfId="23">
      <pivotArea dataOnly="0" labelOnly="1" outline="0" fieldPosition="0">
        <references count="1">
          <reference field="4294967294" count="2">
            <x v="0"/>
            <x v="1"/>
          </reference>
        </references>
      </pivotArea>
    </format>
  </formats>
  <chartFormats count="2">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23FC51-5643-4769-8793-EA30261675A5}" name="Tabella pivot6"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chartFormat="11" rowHeaderCaption="Squadre">
  <location ref="A1:E22" firstHeaderRow="0" firstDataRow="1" firstDataCol="1"/>
  <pivotFields count="13">
    <pivotField showAll="0"/>
    <pivotField axis="axisRow" showAll="0">
      <items count="21">
        <item x="17"/>
        <item x="9"/>
        <item x="16"/>
        <item x="15"/>
        <item x="12"/>
        <item x="13"/>
        <item x="10"/>
        <item x="8"/>
        <item x="0"/>
        <item x="6"/>
        <item x="11"/>
        <item x="19"/>
        <item x="2"/>
        <item x="5"/>
        <item x="4"/>
        <item x="7"/>
        <item x="1"/>
        <item x="3"/>
        <item x="18"/>
        <item x="14"/>
        <item t="default"/>
      </items>
    </pivotField>
    <pivotField showAll="0"/>
    <pivotField dataField="1" showAll="0"/>
    <pivotField dataField="1" showAll="0"/>
    <pivotField dataField="1" showAll="0"/>
    <pivotField dataField="1" showAll="0"/>
    <pivotField showAll="0"/>
    <pivotField showAll="0"/>
    <pivotField showAll="0"/>
    <pivotField numFmtId="2" showAll="0"/>
    <pivotField showAll="0"/>
    <pivotField numFmtId="10"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4">
    <i>
      <x/>
    </i>
    <i i="1">
      <x v="1"/>
    </i>
    <i i="2">
      <x v="2"/>
    </i>
    <i i="3">
      <x v="3"/>
    </i>
  </colItems>
  <dataFields count="4">
    <dataField name="Somma di Vinte" fld="4" baseField="0" baseItem="0"/>
    <dataField name="Somma di Pareggi" fld="5" baseField="0" baseItem="0"/>
    <dataField name="Somma di Perse" fld="6" baseField="0" baseItem="0"/>
    <dataField name="Somma di partite giocate" fld="3" baseField="0" baseItem="0"/>
  </dataField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859815-468D-4860-B87A-7668D54BD810}" name="Tabella1" displayName="Tabella1" ref="A1:N21" totalsRowShown="0" dataDxfId="22">
  <autoFilter ref="A1:N21" xr:uid="{17859815-468D-4860-B87A-7668D54BD810}"/>
  <tableColumns count="14">
    <tableColumn id="1" xr3:uid="{E9311521-F53F-4F91-8BD4-AA664957D28F}" name="Classifica" dataDxfId="21"/>
    <tableColumn id="2" xr3:uid="{42F71678-4977-4869-AEAA-973D96C49325}" name="Squadra" dataDxfId="20"/>
    <tableColumn id="3" xr3:uid="{DA950D43-631B-465F-9059-87F77F9F828E}" name="Punti" dataDxfId="19"/>
    <tableColumn id="4" xr3:uid="{79AD5531-FF86-4F07-A197-6100BE1F4A50}" name="Partite Giocate" dataDxfId="18"/>
    <tableColumn id="5" xr3:uid="{2EE34B0F-77D2-416D-9671-56F3265A24C5}" name="Vinte" dataDxfId="17"/>
    <tableColumn id="6" xr3:uid="{C29D636A-80EB-4D05-A25D-B45063E670F5}" name="Pareggi" dataDxfId="16"/>
    <tableColumn id="7" xr3:uid="{F7D9B56A-53FE-4226-8F1C-3E64A3EB0ADB}" name="Perse" dataDxfId="15"/>
    <tableColumn id="8" xr3:uid="{6314DD49-3C59-497B-91C1-19C5061A4AD7}" name="Goal fatti" dataDxfId="14"/>
    <tableColumn id="9" xr3:uid="{33711ABB-0788-4746-881D-BF8401804EB2}" name="Goals subiti" dataDxfId="13"/>
    <tableColumn id="10" xr3:uid="{9F7B9730-8B87-4F19-8840-8B75F5357AF9}" name="Differenza Reti" dataDxfId="12"/>
    <tableColumn id="11" xr3:uid="{4D87C81A-413A-48A3-B65E-647224B5CE9D}" name="Rapporto Vittorie/Sconfitte" dataDxfId="11">
      <calculatedColumnFormula>Tabella1[[#This Row],[Vinte]]/(Tabella1[[#This Row],[Vinte]]+Tabella1[[#This Row],[Perse]])</calculatedColumnFormula>
    </tableColumn>
    <tableColumn id="12" xr3:uid="{52D305AD-D6AE-44BA-AF65-65CE8A50E422}" name="Coefficiente di Rendimento" dataDxfId="10" dataCellStyle="Migliaia">
      <calculatedColumnFormula>Tabella1[[#This Row],[Punti]]/(Tabella1[[#This Row],[Partite Giocate]]*3)</calculatedColumnFormula>
    </tableColumn>
    <tableColumn id="13" xr3:uid="{2E625638-A4C5-4C0A-883E-2523E07448EE}" name="Probabilità di Vittoria" dataDxfId="9">
      <calculatedColumnFormula>1 /(1 + (Tabella1[[#This Row],[Perse]]/(Tabella1[[#This Row],[Vinte]]+Tabella1[[#This Row],[Perse]])))</calculatedColumnFormula>
    </tableColumn>
    <tableColumn id="14" xr3:uid="{F91B111F-A62B-4280-A44A-1ED5DC9349A1}" name="Media Goal per partita" dataDxfId="8" dataCellStyle="Migliaia">
      <calculatedColumnFormula>AVERAGE(Tabella1[[#This Row],[Goal fatti]])/Tabella1[[#This Row],[Partite Giocate]]</calculatedColumnFormula>
    </tableColumn>
  </tableColumns>
  <tableStyleInfo name="TableStyleDark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C4DD2B-0522-4E81-85B8-77A243222530}" name="Tabella2" displayName="Tabella2" ref="B3:G9" totalsRowShown="0" headerRowDxfId="7" dataDxfId="6">
  <autoFilter ref="B3:G9" xr:uid="{1FC4DD2B-0522-4E81-85B8-77A243222530}"/>
  <tableColumns count="6">
    <tableColumn id="1" xr3:uid="{294C699A-5D67-4B41-BC22-7672E05F34D7}" name="Squadra A" dataDxfId="5"/>
    <tableColumn id="2" xr3:uid="{B2064CDC-AECC-48D0-A627-16B31F7D6A1C}" name="Squadra B" dataDxfId="4"/>
    <tableColumn id="3" xr3:uid="{D24DFB01-40B2-49FC-9319-BC8F1FC98B83}" name="Differenza gol segnati e gol subiti" dataDxfId="3"/>
    <tableColumn id="4" xr3:uid="{9E260B14-6A7C-456D-A71C-B35AA8FE5838}" name="Media goal per partita" dataDxfId="2"/>
    <tableColumn id="5" xr3:uid="{18B4EA16-03B6-4474-837C-5DB4BD7C56EF}" name="Percentuale di vittorie" dataDxfId="1"/>
    <tableColumn id="6" xr3:uid="{FDE3CE09-F842-41A3-A6C5-6F54D1CC3530}" name="Probabilità di vittoria" dataDxfId="0"/>
  </tableColumns>
  <tableStyleInfo name="TableStyleDark2"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66548-9F15-4041-A29A-A405DB4F81B4}">
  <dimension ref="A1:N21"/>
  <sheetViews>
    <sheetView tabSelected="1" workbookViewId="0">
      <selection activeCell="L22" sqref="L22"/>
    </sheetView>
  </sheetViews>
  <sheetFormatPr defaultRowHeight="14.4" x14ac:dyDescent="0.3"/>
  <cols>
    <col min="1" max="1" width="10.77734375" bestFit="1" customWidth="1"/>
    <col min="2" max="2" width="19" bestFit="1" customWidth="1"/>
    <col min="4" max="4" width="15.44140625" bestFit="1" customWidth="1"/>
    <col min="6" max="6" width="9.44140625" bestFit="1" customWidth="1"/>
    <col min="8" max="8" width="10.5546875" customWidth="1"/>
    <col min="9" max="9" width="12.77734375" bestFit="1" customWidth="1"/>
    <col min="10" max="10" width="15.5546875" bestFit="1" customWidth="1"/>
    <col min="11" max="11" width="26.33203125" style="4" bestFit="1" customWidth="1"/>
    <col min="12" max="12" width="26.44140625" style="10" bestFit="1" customWidth="1"/>
    <col min="13" max="13" width="21.21875" style="3" bestFit="1" customWidth="1"/>
    <col min="14" max="14" width="23.6640625" style="10" bestFit="1" customWidth="1"/>
  </cols>
  <sheetData>
    <row r="1" spans="1:14" x14ac:dyDescent="0.3">
      <c r="A1" t="s">
        <v>8</v>
      </c>
      <c r="B1" t="s">
        <v>0</v>
      </c>
      <c r="C1" t="s">
        <v>1</v>
      </c>
      <c r="D1" t="s">
        <v>36</v>
      </c>
      <c r="E1" t="s">
        <v>2</v>
      </c>
      <c r="F1" t="s">
        <v>3</v>
      </c>
      <c r="G1" t="s">
        <v>4</v>
      </c>
      <c r="H1" t="s">
        <v>5</v>
      </c>
      <c r="I1" t="s">
        <v>6</v>
      </c>
      <c r="J1" t="s">
        <v>7</v>
      </c>
      <c r="K1" s="4" t="s">
        <v>29</v>
      </c>
      <c r="L1" s="10" t="s">
        <v>30</v>
      </c>
      <c r="M1" s="3" t="s">
        <v>31</v>
      </c>
      <c r="N1" s="10" t="s">
        <v>42</v>
      </c>
    </row>
    <row r="2" spans="1:14" ht="15.6" x14ac:dyDescent="0.3">
      <c r="A2" s="12">
        <v>1</v>
      </c>
      <c r="B2" s="2" t="s">
        <v>9</v>
      </c>
      <c r="C2" s="13">
        <v>82</v>
      </c>
      <c r="D2" s="2">
        <v>38</v>
      </c>
      <c r="E2" s="13">
        <v>24</v>
      </c>
      <c r="F2" s="2">
        <v>10</v>
      </c>
      <c r="G2" s="13">
        <v>4</v>
      </c>
      <c r="H2" s="2">
        <v>75</v>
      </c>
      <c r="I2" s="2">
        <v>34</v>
      </c>
      <c r="J2" s="13">
        <v>41</v>
      </c>
      <c r="K2" s="5">
        <f>Tabella1[[#This Row],[Vinte]]/(Tabella1[[#This Row],[Vinte]]+Tabella1[[#This Row],[Perse]])</f>
        <v>0.8571428571428571</v>
      </c>
      <c r="L2" s="11">
        <f>Tabella1[[#This Row],[Punti]]/(Tabella1[[#This Row],[Partite Giocate]]*3)</f>
        <v>0.7192982456140351</v>
      </c>
      <c r="M2" s="14">
        <f>1 /(1 + (Tabella1[[#This Row],[Perse]]/(Tabella1[[#This Row],[Vinte]]+Tabella1[[#This Row],[Perse]])))</f>
        <v>0.875</v>
      </c>
      <c r="N2" s="11">
        <f>AVERAGE(Tabella1[[#This Row],[Goal fatti]])/Tabella1[[#This Row],[Partite Giocate]]</f>
        <v>1.9736842105263157</v>
      </c>
    </row>
    <row r="3" spans="1:14" ht="15.6" x14ac:dyDescent="0.3">
      <c r="A3" s="12">
        <v>2</v>
      </c>
      <c r="B3" s="2" t="s">
        <v>10</v>
      </c>
      <c r="C3" s="13">
        <v>80</v>
      </c>
      <c r="D3" s="2">
        <v>38</v>
      </c>
      <c r="E3" s="13">
        <v>24</v>
      </c>
      <c r="F3" s="2">
        <v>8</v>
      </c>
      <c r="G3" s="13">
        <v>6</v>
      </c>
      <c r="H3" s="2">
        <v>68</v>
      </c>
      <c r="I3" s="2">
        <v>41</v>
      </c>
      <c r="J3" s="13">
        <v>27</v>
      </c>
      <c r="K3" s="5">
        <f>Tabella1[[#This Row],[Vinte]]/(Tabella1[[#This Row],[Vinte]]+Tabella1[[#This Row],[Perse]])</f>
        <v>0.8</v>
      </c>
      <c r="L3" s="11">
        <f>Tabella1[[#This Row],[Punti]]/(Tabella1[[#This Row],[Partite Giocate]]*3)</f>
        <v>0.70175438596491224</v>
      </c>
      <c r="M3" s="14">
        <f>1 /(1 + (Tabella1[[#This Row],[Perse]]/(Tabella1[[#This Row],[Vinte]]+Tabella1[[#This Row],[Perse]])))</f>
        <v>0.83333333333333337</v>
      </c>
      <c r="N3" s="11">
        <f>AVERAGE(Tabella1[[#This Row],[Goal fatti]])/Tabella1[[#This Row],[Partite Giocate]]</f>
        <v>1.7894736842105263</v>
      </c>
    </row>
    <row r="4" spans="1:14" ht="15.6" x14ac:dyDescent="0.3">
      <c r="A4" s="12">
        <v>3</v>
      </c>
      <c r="B4" s="2" t="s">
        <v>11</v>
      </c>
      <c r="C4" s="13">
        <v>70</v>
      </c>
      <c r="D4" s="2">
        <v>38</v>
      </c>
      <c r="E4" s="13">
        <v>20</v>
      </c>
      <c r="F4" s="2">
        <v>10</v>
      </c>
      <c r="G4" s="13">
        <v>8</v>
      </c>
      <c r="H4" s="2">
        <v>60</v>
      </c>
      <c r="I4" s="2">
        <v>39</v>
      </c>
      <c r="J4" s="13">
        <v>21</v>
      </c>
      <c r="K4" s="5">
        <f>Tabella1[[#This Row],[Vinte]]/(Tabella1[[#This Row],[Vinte]]+Tabella1[[#This Row],[Perse]])</f>
        <v>0.7142857142857143</v>
      </c>
      <c r="L4" s="11">
        <f>Tabella1[[#This Row],[Punti]]/(Tabella1[[#This Row],[Partite Giocate]]*3)</f>
        <v>0.61403508771929827</v>
      </c>
      <c r="M4" s="14">
        <f>1 /(1 + (Tabella1[[#This Row],[Perse]]/(Tabella1[[#This Row],[Vinte]]+Tabella1[[#This Row],[Perse]])))</f>
        <v>0.7777777777777779</v>
      </c>
      <c r="N4" s="11">
        <f>AVERAGE(Tabella1[[#This Row],[Goal fatti]])/Tabella1[[#This Row],[Partite Giocate]]</f>
        <v>1.5789473684210527</v>
      </c>
    </row>
    <row r="5" spans="1:14" ht="15.6" x14ac:dyDescent="0.3">
      <c r="A5" s="12">
        <v>4</v>
      </c>
      <c r="B5" s="2" t="s">
        <v>12</v>
      </c>
      <c r="C5" s="13">
        <v>67</v>
      </c>
      <c r="D5" s="2">
        <v>38</v>
      </c>
      <c r="E5" s="13">
        <v>19</v>
      </c>
      <c r="F5" s="2">
        <v>10</v>
      </c>
      <c r="G5" s="13">
        <v>9</v>
      </c>
      <c r="H5" s="2">
        <v>49</v>
      </c>
      <c r="I5" s="2">
        <v>41</v>
      </c>
      <c r="J5" s="13">
        <v>8</v>
      </c>
      <c r="K5" s="5">
        <f>Tabella1[[#This Row],[Vinte]]/(Tabella1[[#This Row],[Vinte]]+Tabella1[[#This Row],[Perse]])</f>
        <v>0.6785714285714286</v>
      </c>
      <c r="L5" s="11">
        <f>Tabella1[[#This Row],[Punti]]/(Tabella1[[#This Row],[Partite Giocate]]*3)</f>
        <v>0.58771929824561409</v>
      </c>
      <c r="M5" s="14">
        <f>1 /(1 + (Tabella1[[#This Row],[Perse]]/(Tabella1[[#This Row],[Vinte]]+Tabella1[[#This Row],[Perse]])))</f>
        <v>0.7567567567567568</v>
      </c>
      <c r="N5" s="11">
        <f>AVERAGE(Tabella1[[#This Row],[Goal fatti]])/Tabella1[[#This Row],[Partite Giocate]]</f>
        <v>1.2894736842105263</v>
      </c>
    </row>
    <row r="6" spans="1:14" ht="15.6" x14ac:dyDescent="0.3">
      <c r="A6" s="12">
        <v>5</v>
      </c>
      <c r="B6" s="2" t="s">
        <v>13</v>
      </c>
      <c r="C6" s="13">
        <v>65</v>
      </c>
      <c r="D6" s="2">
        <v>38</v>
      </c>
      <c r="E6" s="13">
        <v>18</v>
      </c>
      <c r="F6" s="2">
        <v>11</v>
      </c>
      <c r="G6" s="13">
        <v>9</v>
      </c>
      <c r="H6" s="2">
        <v>59</v>
      </c>
      <c r="I6" s="2">
        <v>47</v>
      </c>
      <c r="J6" s="13">
        <v>12</v>
      </c>
      <c r="K6" s="5">
        <f>Tabella1[[#This Row],[Vinte]]/(Tabella1[[#This Row],[Vinte]]+Tabella1[[#This Row],[Perse]])</f>
        <v>0.66666666666666663</v>
      </c>
      <c r="L6" s="11">
        <f>Tabella1[[#This Row],[Punti]]/(Tabella1[[#This Row],[Partite Giocate]]*3)</f>
        <v>0.57017543859649122</v>
      </c>
      <c r="M6" s="14">
        <f>1 /(1 + (Tabella1[[#This Row],[Perse]]/(Tabella1[[#This Row],[Vinte]]+Tabella1[[#This Row],[Perse]])))</f>
        <v>0.75</v>
      </c>
      <c r="N6" s="11">
        <f>AVERAGE(Tabella1[[#This Row],[Goal fatti]])/Tabella1[[#This Row],[Partite Giocate]]</f>
        <v>1.5526315789473684</v>
      </c>
    </row>
    <row r="7" spans="1:14" ht="15.6" x14ac:dyDescent="0.3">
      <c r="A7" s="12">
        <v>6</v>
      </c>
      <c r="B7" s="2" t="s">
        <v>14</v>
      </c>
      <c r="C7" s="13">
        <v>59</v>
      </c>
      <c r="D7" s="2">
        <v>38</v>
      </c>
      <c r="E7" s="13">
        <v>15</v>
      </c>
      <c r="F7" s="2">
        <v>14</v>
      </c>
      <c r="G7" s="13">
        <v>9</v>
      </c>
      <c r="H7" s="2">
        <v>50</v>
      </c>
      <c r="I7" s="2">
        <v>43</v>
      </c>
      <c r="J7" s="13">
        <v>7</v>
      </c>
      <c r="K7" s="5">
        <f>Tabella1[[#This Row],[Vinte]]/(Tabella1[[#This Row],[Vinte]]+Tabella1[[#This Row],[Perse]])</f>
        <v>0.625</v>
      </c>
      <c r="L7" s="11">
        <f>Tabella1[[#This Row],[Punti]]/(Tabella1[[#This Row],[Partite Giocate]]*3)</f>
        <v>0.51754385964912286</v>
      </c>
      <c r="M7" s="14">
        <f>1 /(1 + (Tabella1[[#This Row],[Perse]]/(Tabella1[[#This Row],[Vinte]]+Tabella1[[#This Row],[Perse]])))</f>
        <v>0.72727272727272729</v>
      </c>
      <c r="N7" s="11">
        <f>AVERAGE(Tabella1[[#This Row],[Goal fatti]])/Tabella1[[#This Row],[Partite Giocate]]</f>
        <v>1.3157894736842106</v>
      </c>
    </row>
    <row r="8" spans="1:14" ht="15.6" x14ac:dyDescent="0.3">
      <c r="A8" s="12">
        <v>7</v>
      </c>
      <c r="B8" s="2" t="s">
        <v>15</v>
      </c>
      <c r="C8" s="13">
        <v>55</v>
      </c>
      <c r="D8" s="2">
        <v>38</v>
      </c>
      <c r="E8" s="13">
        <v>16</v>
      </c>
      <c r="F8" s="2">
        <v>7</v>
      </c>
      <c r="G8" s="13">
        <v>15</v>
      </c>
      <c r="H8" s="2">
        <v>55</v>
      </c>
      <c r="I8" s="2">
        <v>56</v>
      </c>
      <c r="J8" s="13">
        <v>-1</v>
      </c>
      <c r="K8" s="5">
        <f>Tabella1[[#This Row],[Vinte]]/(Tabella1[[#This Row],[Vinte]]+Tabella1[[#This Row],[Perse]])</f>
        <v>0.5161290322580645</v>
      </c>
      <c r="L8" s="11">
        <f>Tabella1[[#This Row],[Punti]]/(Tabella1[[#This Row],[Partite Giocate]]*3)</f>
        <v>0.48245614035087719</v>
      </c>
      <c r="M8" s="14">
        <f>1 /(1 + (Tabella1[[#This Row],[Perse]]/(Tabella1[[#This Row],[Vinte]]+Tabella1[[#This Row],[Perse]])))</f>
        <v>0.67391304347826086</v>
      </c>
      <c r="N8" s="11">
        <f>AVERAGE(Tabella1[[#This Row],[Goal fatti]])/Tabella1[[#This Row],[Partite Giocate]]</f>
        <v>1.4473684210526316</v>
      </c>
    </row>
    <row r="9" spans="1:14" ht="15.6" x14ac:dyDescent="0.3">
      <c r="A9" s="12">
        <v>8</v>
      </c>
      <c r="B9" s="2" t="s">
        <v>16</v>
      </c>
      <c r="C9" s="13">
        <v>52</v>
      </c>
      <c r="D9" s="2">
        <v>38</v>
      </c>
      <c r="E9" s="13">
        <v>14</v>
      </c>
      <c r="F9" s="2">
        <v>10</v>
      </c>
      <c r="G9" s="13">
        <v>14</v>
      </c>
      <c r="H9" s="2">
        <v>46</v>
      </c>
      <c r="I9" s="2">
        <v>51</v>
      </c>
      <c r="J9" s="13">
        <v>-5</v>
      </c>
      <c r="K9" s="5">
        <f>Tabella1[[#This Row],[Vinte]]/(Tabella1[[#This Row],[Vinte]]+Tabella1[[#This Row],[Perse]])</f>
        <v>0.5</v>
      </c>
      <c r="L9" s="11">
        <f>Tabella1[[#This Row],[Punti]]/(Tabella1[[#This Row],[Partite Giocate]]*3)</f>
        <v>0.45614035087719296</v>
      </c>
      <c r="M9" s="14">
        <f>1 /(1 + (Tabella1[[#This Row],[Perse]]/(Tabella1[[#This Row],[Vinte]]+Tabella1[[#This Row],[Perse]])))</f>
        <v>0.66666666666666663</v>
      </c>
      <c r="N9" s="11">
        <f>AVERAGE(Tabella1[[#This Row],[Goal fatti]])/Tabella1[[#This Row],[Partite Giocate]]</f>
        <v>1.2105263157894737</v>
      </c>
    </row>
    <row r="10" spans="1:14" ht="15.6" x14ac:dyDescent="0.3">
      <c r="A10" s="12">
        <v>9</v>
      </c>
      <c r="B10" s="2" t="s">
        <v>17</v>
      </c>
      <c r="C10" s="13">
        <v>51</v>
      </c>
      <c r="D10" s="2">
        <v>38</v>
      </c>
      <c r="E10" s="13">
        <v>14</v>
      </c>
      <c r="F10" s="2">
        <v>9</v>
      </c>
      <c r="G10" s="13">
        <v>15</v>
      </c>
      <c r="H10" s="2">
        <v>57</v>
      </c>
      <c r="I10" s="2">
        <v>61</v>
      </c>
      <c r="J10" s="13">
        <v>-4</v>
      </c>
      <c r="K10" s="5">
        <f>Tabella1[[#This Row],[Vinte]]/(Tabella1[[#This Row],[Vinte]]+Tabella1[[#This Row],[Perse]])</f>
        <v>0.48275862068965519</v>
      </c>
      <c r="L10" s="11">
        <f>Tabella1[[#This Row],[Punti]]/(Tabella1[[#This Row],[Partite Giocate]]*3)</f>
        <v>0.44736842105263158</v>
      </c>
      <c r="M10" s="14">
        <f>1 /(1 + (Tabella1[[#This Row],[Perse]]/(Tabella1[[#This Row],[Vinte]]+Tabella1[[#This Row],[Perse]])))</f>
        <v>0.65909090909090917</v>
      </c>
      <c r="N10" s="11">
        <f>AVERAGE(Tabella1[[#This Row],[Goal fatti]])/Tabella1[[#This Row],[Partite Giocate]]</f>
        <v>1.5</v>
      </c>
    </row>
    <row r="11" spans="1:14" ht="15.6" x14ac:dyDescent="0.3">
      <c r="A11" s="12">
        <v>10</v>
      </c>
      <c r="B11" s="2" t="s">
        <v>18</v>
      </c>
      <c r="C11" s="13">
        <v>50</v>
      </c>
      <c r="D11" s="2">
        <v>38</v>
      </c>
      <c r="E11" s="13">
        <v>13</v>
      </c>
      <c r="F11" s="2">
        <v>11</v>
      </c>
      <c r="G11" s="13">
        <v>14</v>
      </c>
      <c r="H11" s="2">
        <v>49</v>
      </c>
      <c r="I11" s="2">
        <v>49</v>
      </c>
      <c r="J11" s="13">
        <v>0</v>
      </c>
      <c r="K11" s="5">
        <f>Tabella1[[#This Row],[Vinte]]/(Tabella1[[#This Row],[Vinte]]+Tabella1[[#This Row],[Perse]])</f>
        <v>0.48148148148148145</v>
      </c>
      <c r="L11" s="11">
        <f>Tabella1[[#This Row],[Punti]]/(Tabella1[[#This Row],[Partite Giocate]]*3)</f>
        <v>0.43859649122807015</v>
      </c>
      <c r="M11" s="14">
        <f>1 /(1 + (Tabella1[[#This Row],[Perse]]/(Tabella1[[#This Row],[Vinte]]+Tabella1[[#This Row],[Perse]])))</f>
        <v>0.65853658536585358</v>
      </c>
      <c r="N11" s="11">
        <f>AVERAGE(Tabella1[[#This Row],[Goal fatti]])/Tabella1[[#This Row],[Partite Giocate]]</f>
        <v>1.2894736842105263</v>
      </c>
    </row>
    <row r="12" spans="1:14" ht="15.6" x14ac:dyDescent="0.3">
      <c r="A12" s="12">
        <v>11</v>
      </c>
      <c r="B12" s="2" t="s">
        <v>19</v>
      </c>
      <c r="C12" s="13">
        <v>47</v>
      </c>
      <c r="D12" s="2">
        <v>38</v>
      </c>
      <c r="E12" s="13">
        <v>13</v>
      </c>
      <c r="F12" s="2">
        <v>8</v>
      </c>
      <c r="G12" s="13">
        <v>17</v>
      </c>
      <c r="H12" s="2">
        <v>48</v>
      </c>
      <c r="I12" s="2">
        <v>47</v>
      </c>
      <c r="J12" s="13">
        <v>1</v>
      </c>
      <c r="K12" s="5">
        <f>Tabella1[[#This Row],[Vinte]]/(Tabella1[[#This Row],[Vinte]]+Tabella1[[#This Row],[Perse]])</f>
        <v>0.43333333333333335</v>
      </c>
      <c r="L12" s="11">
        <f>Tabella1[[#This Row],[Punti]]/(Tabella1[[#This Row],[Partite Giocate]]*3)</f>
        <v>0.41228070175438597</v>
      </c>
      <c r="M12" s="14">
        <f>1 /(1 + (Tabella1[[#This Row],[Perse]]/(Tabella1[[#This Row],[Vinte]]+Tabella1[[#This Row],[Perse]])))</f>
        <v>0.63829787234042556</v>
      </c>
      <c r="N12" s="11">
        <f>AVERAGE(Tabella1[[#This Row],[Goal fatti]])/Tabella1[[#This Row],[Partite Giocate]]</f>
        <v>1.263157894736842</v>
      </c>
    </row>
    <row r="13" spans="1:14" ht="15.6" x14ac:dyDescent="0.3">
      <c r="A13" s="12">
        <v>12</v>
      </c>
      <c r="B13" s="2" t="s">
        <v>20</v>
      </c>
      <c r="C13" s="13">
        <v>46</v>
      </c>
      <c r="D13" s="2">
        <v>38</v>
      </c>
      <c r="E13" s="13">
        <v>11</v>
      </c>
      <c r="F13" s="2">
        <v>13</v>
      </c>
      <c r="G13" s="13">
        <v>14</v>
      </c>
      <c r="H13" s="2">
        <v>39</v>
      </c>
      <c r="I13" s="2">
        <v>43</v>
      </c>
      <c r="J13" s="13">
        <v>-4</v>
      </c>
      <c r="K13" s="5">
        <f>Tabella1[[#This Row],[Vinte]]/(Tabella1[[#This Row],[Vinte]]+Tabella1[[#This Row],[Perse]])</f>
        <v>0.44</v>
      </c>
      <c r="L13" s="11">
        <f>Tabella1[[#This Row],[Punti]]/(Tabella1[[#This Row],[Partite Giocate]]*3)</f>
        <v>0.40350877192982454</v>
      </c>
      <c r="M13" s="14">
        <f>1 /(1 + (Tabella1[[#This Row],[Perse]]/(Tabella1[[#This Row],[Vinte]]+Tabella1[[#This Row],[Perse]])))</f>
        <v>0.64102564102564097</v>
      </c>
      <c r="N13" s="11">
        <f>AVERAGE(Tabella1[[#This Row],[Goal fatti]])/Tabella1[[#This Row],[Partite Giocate]]</f>
        <v>1.0263157894736843</v>
      </c>
    </row>
    <row r="14" spans="1:14" ht="15.6" x14ac:dyDescent="0.3">
      <c r="A14" s="12">
        <v>13</v>
      </c>
      <c r="B14" s="2" t="s">
        <v>21</v>
      </c>
      <c r="C14" s="13">
        <v>45</v>
      </c>
      <c r="D14" s="2">
        <v>38</v>
      </c>
      <c r="E14" s="13">
        <v>10</v>
      </c>
      <c r="F14" s="2">
        <v>15</v>
      </c>
      <c r="G14" s="13">
        <v>13</v>
      </c>
      <c r="H14" s="2">
        <v>44</v>
      </c>
      <c r="I14" s="2">
        <v>45</v>
      </c>
      <c r="J14" s="13">
        <v>-1</v>
      </c>
      <c r="K14" s="5">
        <f>Tabella1[[#This Row],[Vinte]]/(Tabella1[[#This Row],[Vinte]]+Tabella1[[#This Row],[Perse]])</f>
        <v>0.43478260869565216</v>
      </c>
      <c r="L14" s="11">
        <f>Tabella1[[#This Row],[Punti]]/(Tabella1[[#This Row],[Partite Giocate]]*3)</f>
        <v>0.39473684210526316</v>
      </c>
      <c r="M14" s="14">
        <f>1 /(1 + (Tabella1[[#This Row],[Perse]]/(Tabella1[[#This Row],[Vinte]]+Tabella1[[#This Row],[Perse]])))</f>
        <v>0.63888888888888895</v>
      </c>
      <c r="N14" s="11">
        <f>AVERAGE(Tabella1[[#This Row],[Goal fatti]])/Tabella1[[#This Row],[Partite Giocate]]</f>
        <v>1.1578947368421053</v>
      </c>
    </row>
    <row r="15" spans="1:14" ht="15.6" x14ac:dyDescent="0.3">
      <c r="A15" s="12">
        <v>14</v>
      </c>
      <c r="B15" s="2" t="s">
        <v>22</v>
      </c>
      <c r="C15" s="13">
        <v>44</v>
      </c>
      <c r="D15" s="2">
        <v>38</v>
      </c>
      <c r="E15" s="13">
        <v>12</v>
      </c>
      <c r="F15" s="2">
        <v>8</v>
      </c>
      <c r="G15" s="13">
        <v>18</v>
      </c>
      <c r="H15" s="2">
        <v>37</v>
      </c>
      <c r="I15" s="2">
        <v>42</v>
      </c>
      <c r="J15" s="13">
        <v>-5</v>
      </c>
      <c r="K15" s="5">
        <f>Tabella1[[#This Row],[Vinte]]/(Tabella1[[#This Row],[Vinte]]+Tabella1[[#This Row],[Perse]])</f>
        <v>0.4</v>
      </c>
      <c r="L15" s="11">
        <f>Tabella1[[#This Row],[Punti]]/(Tabella1[[#This Row],[Partite Giocate]]*3)</f>
        <v>0.38596491228070173</v>
      </c>
      <c r="M15" s="14">
        <f>1 /(1 + (Tabella1[[#This Row],[Perse]]/(Tabella1[[#This Row],[Vinte]]+Tabella1[[#This Row],[Perse]])))</f>
        <v>0.625</v>
      </c>
      <c r="N15" s="11">
        <f>AVERAGE(Tabella1[[#This Row],[Goal fatti]])/Tabella1[[#This Row],[Partite Giocate]]</f>
        <v>0.97368421052631582</v>
      </c>
    </row>
    <row r="16" spans="1:14" ht="15.6" x14ac:dyDescent="0.3">
      <c r="A16" s="12">
        <v>15</v>
      </c>
      <c r="B16" s="2" t="s">
        <v>23</v>
      </c>
      <c r="C16" s="13">
        <v>44</v>
      </c>
      <c r="D16" s="2">
        <v>38</v>
      </c>
      <c r="E16" s="13">
        <v>11</v>
      </c>
      <c r="F16" s="2">
        <v>11</v>
      </c>
      <c r="G16" s="13">
        <v>16</v>
      </c>
      <c r="H16" s="2">
        <v>54</v>
      </c>
      <c r="I16" s="2">
        <v>59</v>
      </c>
      <c r="J16" s="13">
        <v>-5</v>
      </c>
      <c r="K16" s="5">
        <f>Tabella1[[#This Row],[Vinte]]/(Tabella1[[#This Row],[Vinte]]+Tabella1[[#This Row],[Perse]])</f>
        <v>0.40740740740740738</v>
      </c>
      <c r="L16" s="11">
        <f>Tabella1[[#This Row],[Punti]]/(Tabella1[[#This Row],[Partite Giocate]]*3)</f>
        <v>0.38596491228070173</v>
      </c>
      <c r="M16" s="14">
        <f>1 /(1 + (Tabella1[[#This Row],[Perse]]/(Tabella1[[#This Row],[Vinte]]+Tabella1[[#This Row],[Perse]])))</f>
        <v>0.62790697674418605</v>
      </c>
      <c r="N16" s="11">
        <f>AVERAGE(Tabella1[[#This Row],[Goal fatti]])/Tabella1[[#This Row],[Partite Giocate]]</f>
        <v>1.4210526315789473</v>
      </c>
    </row>
    <row r="17" spans="1:14" ht="15.6" x14ac:dyDescent="0.3">
      <c r="A17" s="12">
        <v>16</v>
      </c>
      <c r="B17" s="2" t="s">
        <v>24</v>
      </c>
      <c r="C17" s="13">
        <v>44</v>
      </c>
      <c r="D17" s="2">
        <v>38</v>
      </c>
      <c r="E17" s="13">
        <v>11</v>
      </c>
      <c r="F17" s="2">
        <v>11</v>
      </c>
      <c r="G17" s="13">
        <v>16</v>
      </c>
      <c r="H17" s="2">
        <v>56</v>
      </c>
      <c r="I17" s="2">
        <v>58</v>
      </c>
      <c r="J17" s="13">
        <v>-2</v>
      </c>
      <c r="K17" s="5">
        <f>Tabella1[[#This Row],[Vinte]]/(Tabella1[[#This Row],[Vinte]]+Tabella1[[#This Row],[Perse]])</f>
        <v>0.40740740740740738</v>
      </c>
      <c r="L17" s="11">
        <f>Tabella1[[#This Row],[Punti]]/(Tabella1[[#This Row],[Partite Giocate]]*3)</f>
        <v>0.38596491228070173</v>
      </c>
      <c r="M17" s="14">
        <f>1 /(1 + (Tabella1[[#This Row],[Perse]]/(Tabella1[[#This Row],[Vinte]]+Tabella1[[#This Row],[Perse]])))</f>
        <v>0.62790697674418605</v>
      </c>
      <c r="N17" s="11">
        <f>AVERAGE(Tabella1[[#This Row],[Goal fatti]])/Tabella1[[#This Row],[Partite Giocate]]</f>
        <v>1.4736842105263157</v>
      </c>
    </row>
    <row r="18" spans="1:14" ht="15.6" x14ac:dyDescent="0.3">
      <c r="A18" s="12">
        <v>17</v>
      </c>
      <c r="B18" s="2" t="s">
        <v>25</v>
      </c>
      <c r="C18" s="13">
        <v>42</v>
      </c>
      <c r="D18" s="2">
        <v>38</v>
      </c>
      <c r="E18" s="13">
        <v>10</v>
      </c>
      <c r="F18" s="2">
        <v>12</v>
      </c>
      <c r="G18" s="13">
        <v>16</v>
      </c>
      <c r="H18" s="2">
        <v>42</v>
      </c>
      <c r="I18" s="2">
        <v>55</v>
      </c>
      <c r="J18" s="13">
        <v>-13</v>
      </c>
      <c r="K18" s="5">
        <f>Tabella1[[#This Row],[Vinte]]/(Tabella1[[#This Row],[Vinte]]+Tabella1[[#This Row],[Perse]])</f>
        <v>0.38461538461538464</v>
      </c>
      <c r="L18" s="11">
        <f>Tabella1[[#This Row],[Punti]]/(Tabella1[[#This Row],[Partite Giocate]]*3)</f>
        <v>0.36842105263157893</v>
      </c>
      <c r="M18" s="14">
        <f>1 /(1 + (Tabella1[[#This Row],[Perse]]/(Tabella1[[#This Row],[Vinte]]+Tabella1[[#This Row],[Perse]])))</f>
        <v>0.61904761904761907</v>
      </c>
      <c r="N18" s="11">
        <f>AVERAGE(Tabella1[[#This Row],[Goal fatti]])/Tabella1[[#This Row],[Partite Giocate]]</f>
        <v>1.1052631578947369</v>
      </c>
    </row>
    <row r="19" spans="1:14" ht="15.6" x14ac:dyDescent="0.3">
      <c r="A19" s="12">
        <v>18</v>
      </c>
      <c r="B19" s="2" t="s">
        <v>26</v>
      </c>
      <c r="C19" s="13">
        <v>35</v>
      </c>
      <c r="D19" s="2">
        <v>38</v>
      </c>
      <c r="E19" s="13">
        <v>9</v>
      </c>
      <c r="F19" s="2">
        <v>8</v>
      </c>
      <c r="G19" s="13">
        <v>21</v>
      </c>
      <c r="H19" s="2">
        <v>37</v>
      </c>
      <c r="I19" s="2">
        <v>53</v>
      </c>
      <c r="J19" s="13">
        <v>-16</v>
      </c>
      <c r="K19" s="5">
        <f>Tabella1[[#This Row],[Vinte]]/(Tabella1[[#This Row],[Vinte]]+Tabella1[[#This Row],[Perse]])</f>
        <v>0.3</v>
      </c>
      <c r="L19" s="11">
        <f>Tabella1[[#This Row],[Punti]]/(Tabella1[[#This Row],[Partite Giocate]]*3)</f>
        <v>0.30701754385964913</v>
      </c>
      <c r="M19" s="14">
        <f>1 /(1 + (Tabella1[[#This Row],[Perse]]/(Tabella1[[#This Row],[Vinte]]+Tabella1[[#This Row],[Perse]])))</f>
        <v>0.58823529411764708</v>
      </c>
      <c r="N19" s="11">
        <f>AVERAGE(Tabella1[[#This Row],[Goal fatti]])/Tabella1[[#This Row],[Partite Giocate]]</f>
        <v>0.97368421052631582</v>
      </c>
    </row>
    <row r="20" spans="1:14" ht="15.6" x14ac:dyDescent="0.3">
      <c r="A20" s="12">
        <v>19</v>
      </c>
      <c r="B20" s="2" t="s">
        <v>27</v>
      </c>
      <c r="C20" s="13">
        <v>31</v>
      </c>
      <c r="D20" s="2">
        <v>38</v>
      </c>
      <c r="E20" s="13">
        <v>7</v>
      </c>
      <c r="F20" s="2">
        <v>10</v>
      </c>
      <c r="G20" s="13">
        <v>21</v>
      </c>
      <c r="H20" s="2">
        <v>40</v>
      </c>
      <c r="I20" s="2">
        <v>67</v>
      </c>
      <c r="J20" s="13">
        <v>-27</v>
      </c>
      <c r="K20" s="5">
        <f>Tabella1[[#This Row],[Vinte]]/(Tabella1[[#This Row],[Vinte]]+Tabella1[[#This Row],[Perse]])</f>
        <v>0.25</v>
      </c>
      <c r="L20" s="11">
        <f>Tabella1[[#This Row],[Punti]]/(Tabella1[[#This Row],[Partite Giocate]]*3)</f>
        <v>0.27192982456140352</v>
      </c>
      <c r="M20" s="14">
        <f>1 /(1 + (Tabella1[[#This Row],[Perse]]/(Tabella1[[#This Row],[Vinte]]+Tabella1[[#This Row],[Perse]])))</f>
        <v>0.5714285714285714</v>
      </c>
      <c r="N20" s="11">
        <f>AVERAGE(Tabella1[[#This Row],[Goal fatti]])/Tabella1[[#This Row],[Partite Giocate]]</f>
        <v>1.0526315789473684</v>
      </c>
    </row>
    <row r="21" spans="1:14" ht="15.6" x14ac:dyDescent="0.3">
      <c r="A21" s="12">
        <v>20</v>
      </c>
      <c r="B21" s="2" t="s">
        <v>28</v>
      </c>
      <c r="C21" s="13">
        <v>29</v>
      </c>
      <c r="D21" s="2">
        <v>38</v>
      </c>
      <c r="E21" s="13">
        <v>7</v>
      </c>
      <c r="F21" s="2">
        <v>8</v>
      </c>
      <c r="G21" s="13">
        <v>23</v>
      </c>
      <c r="H21" s="2">
        <v>27</v>
      </c>
      <c r="I21" s="2">
        <v>61</v>
      </c>
      <c r="J21" s="13">
        <v>-34</v>
      </c>
      <c r="K21" s="5">
        <f>Tabella1[[#This Row],[Vinte]]/(Tabella1[[#This Row],[Vinte]]+Tabella1[[#This Row],[Perse]])</f>
        <v>0.23333333333333334</v>
      </c>
      <c r="L21" s="11">
        <f>Tabella1[[#This Row],[Punti]]/(Tabella1[[#This Row],[Partite Giocate]]*3)</f>
        <v>0.25438596491228072</v>
      </c>
      <c r="M21" s="14">
        <f>1 /(1 + (Tabella1[[#This Row],[Perse]]/(Tabella1[[#This Row],[Vinte]]+Tabella1[[#This Row],[Perse]])))</f>
        <v>0.56603773584905659</v>
      </c>
      <c r="N21" s="11">
        <f>AVERAGE(Tabella1[[#This Row],[Goal fatti]])/Tabella1[[#This Row],[Partite Giocate]]</f>
        <v>0.71052631578947367</v>
      </c>
    </row>
  </sheetData>
  <pageMargins left="0.7" right="0.7" top="0.75" bottom="0.75" header="0.3" footer="0.3"/>
  <pageSetup paperSize="9" orientation="portrait" horizontalDpi="360" verticalDpi="36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A620D-2676-44A7-85E7-E6F765F32584}">
  <dimension ref="A1:C22"/>
  <sheetViews>
    <sheetView workbookViewId="0">
      <selection activeCell="P11" sqref="P11"/>
    </sheetView>
  </sheetViews>
  <sheetFormatPr defaultRowHeight="14.4" x14ac:dyDescent="0.3"/>
  <cols>
    <col min="1" max="1" width="17.21875" bestFit="1" customWidth="1"/>
    <col min="2" max="2" width="17.77734375" bestFit="1" customWidth="1"/>
    <col min="3" max="3" width="19.6640625" bestFit="1" customWidth="1"/>
    <col min="4" max="4" width="28.109375" bestFit="1" customWidth="1"/>
  </cols>
  <sheetData>
    <row r="1" spans="1:3" x14ac:dyDescent="0.3">
      <c r="A1" s="8" t="s">
        <v>35</v>
      </c>
      <c r="B1" s="1" t="s">
        <v>34</v>
      </c>
      <c r="C1" s="1" t="s">
        <v>33</v>
      </c>
    </row>
    <row r="2" spans="1:3" x14ac:dyDescent="0.3">
      <c r="A2" s="9" t="s">
        <v>26</v>
      </c>
      <c r="B2" s="1">
        <v>37</v>
      </c>
      <c r="C2" s="1">
        <v>53</v>
      </c>
    </row>
    <row r="3" spans="1:3" x14ac:dyDescent="0.3">
      <c r="A3" s="9" t="s">
        <v>18</v>
      </c>
      <c r="B3" s="1">
        <v>49</v>
      </c>
      <c r="C3" s="1">
        <v>49</v>
      </c>
    </row>
    <row r="4" spans="1:3" x14ac:dyDescent="0.3">
      <c r="A4" s="9" t="s">
        <v>25</v>
      </c>
      <c r="B4" s="1">
        <v>42</v>
      </c>
      <c r="C4" s="1">
        <v>55</v>
      </c>
    </row>
    <row r="5" spans="1:3" x14ac:dyDescent="0.3">
      <c r="A5" s="9" t="s">
        <v>24</v>
      </c>
      <c r="B5" s="1">
        <v>56</v>
      </c>
      <c r="C5" s="1">
        <v>58</v>
      </c>
    </row>
    <row r="6" spans="1:3" x14ac:dyDescent="0.3">
      <c r="A6" s="9" t="s">
        <v>21</v>
      </c>
      <c r="B6" s="1">
        <v>44</v>
      </c>
      <c r="C6" s="1">
        <v>45</v>
      </c>
    </row>
    <row r="7" spans="1:3" x14ac:dyDescent="0.3">
      <c r="A7" s="9" t="s">
        <v>22</v>
      </c>
      <c r="B7" s="1">
        <v>37</v>
      </c>
      <c r="C7" s="1">
        <v>42</v>
      </c>
    </row>
    <row r="8" spans="1:3" x14ac:dyDescent="0.3">
      <c r="A8" s="9" t="s">
        <v>19</v>
      </c>
      <c r="B8" s="1">
        <v>48</v>
      </c>
      <c r="C8" s="1">
        <v>47</v>
      </c>
    </row>
    <row r="9" spans="1:3" x14ac:dyDescent="0.3">
      <c r="A9" s="9" t="s">
        <v>17</v>
      </c>
      <c r="B9" s="1">
        <v>57</v>
      </c>
      <c r="C9" s="1">
        <v>61</v>
      </c>
    </row>
    <row r="10" spans="1:3" x14ac:dyDescent="0.3">
      <c r="A10" s="9" t="s">
        <v>9</v>
      </c>
      <c r="B10" s="1">
        <v>75</v>
      </c>
      <c r="C10" s="1">
        <v>34</v>
      </c>
    </row>
    <row r="11" spans="1:3" x14ac:dyDescent="0.3">
      <c r="A11" s="9" t="s">
        <v>15</v>
      </c>
      <c r="B11" s="1">
        <v>55</v>
      </c>
      <c r="C11" s="1">
        <v>56</v>
      </c>
    </row>
    <row r="12" spans="1:3" x14ac:dyDescent="0.3">
      <c r="A12" s="9" t="s">
        <v>20</v>
      </c>
      <c r="B12" s="1">
        <v>39</v>
      </c>
      <c r="C12" s="1">
        <v>43</v>
      </c>
    </row>
    <row r="13" spans="1:3" x14ac:dyDescent="0.3">
      <c r="A13" s="9" t="s">
        <v>28</v>
      </c>
      <c r="B13" s="1">
        <v>27</v>
      </c>
      <c r="C13" s="1">
        <v>61</v>
      </c>
    </row>
    <row r="14" spans="1:3" x14ac:dyDescent="0.3">
      <c r="A14" s="9" t="s">
        <v>11</v>
      </c>
      <c r="B14" s="1">
        <v>60</v>
      </c>
      <c r="C14" s="1">
        <v>39</v>
      </c>
    </row>
    <row r="15" spans="1:3" x14ac:dyDescent="0.3">
      <c r="A15" s="9" t="s">
        <v>14</v>
      </c>
      <c r="B15" s="1">
        <v>50</v>
      </c>
      <c r="C15" s="1">
        <v>43</v>
      </c>
    </row>
    <row r="16" spans="1:3" x14ac:dyDescent="0.3">
      <c r="A16" s="9" t="s">
        <v>13</v>
      </c>
      <c r="B16" s="1">
        <v>59</v>
      </c>
      <c r="C16" s="1">
        <v>47</v>
      </c>
    </row>
    <row r="17" spans="1:3" x14ac:dyDescent="0.3">
      <c r="A17" s="9" t="s">
        <v>16</v>
      </c>
      <c r="B17" s="1">
        <v>46</v>
      </c>
      <c r="C17" s="1">
        <v>51</v>
      </c>
    </row>
    <row r="18" spans="1:3" x14ac:dyDescent="0.3">
      <c r="A18" s="9" t="s">
        <v>10</v>
      </c>
      <c r="B18" s="1">
        <v>68</v>
      </c>
      <c r="C18" s="1">
        <v>41</v>
      </c>
    </row>
    <row r="19" spans="1:3" x14ac:dyDescent="0.3">
      <c r="A19" s="9" t="s">
        <v>12</v>
      </c>
      <c r="B19" s="1">
        <v>49</v>
      </c>
      <c r="C19" s="1">
        <v>41</v>
      </c>
    </row>
    <row r="20" spans="1:3" x14ac:dyDescent="0.3">
      <c r="A20" s="9" t="s">
        <v>27</v>
      </c>
      <c r="B20" s="1">
        <v>40</v>
      </c>
      <c r="C20" s="1">
        <v>67</v>
      </c>
    </row>
    <row r="21" spans="1:3" x14ac:dyDescent="0.3">
      <c r="A21" s="9" t="s">
        <v>23</v>
      </c>
      <c r="B21" s="1">
        <v>54</v>
      </c>
      <c r="C21" s="1">
        <v>59</v>
      </c>
    </row>
    <row r="22" spans="1:3" x14ac:dyDescent="0.3">
      <c r="A22" s="9" t="s">
        <v>32</v>
      </c>
      <c r="B22" s="1">
        <v>992</v>
      </c>
      <c r="C22" s="1">
        <v>992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3090E-B1C6-4E89-AE23-F346F2BED6F5}">
  <dimension ref="A1:E22"/>
  <sheetViews>
    <sheetView workbookViewId="0">
      <selection activeCell="F19" sqref="F19"/>
    </sheetView>
  </sheetViews>
  <sheetFormatPr defaultRowHeight="14.4" x14ac:dyDescent="0.3"/>
  <cols>
    <col min="1" max="1" width="17.21875" bestFit="1" customWidth="1"/>
    <col min="2" max="2" width="14.44140625" bestFit="1" customWidth="1"/>
    <col min="3" max="3" width="16.21875" bestFit="1" customWidth="1"/>
    <col min="4" max="4" width="14.5546875" bestFit="1" customWidth="1"/>
    <col min="5" max="5" width="22.33203125" bestFit="1" customWidth="1"/>
    <col min="6" max="6" width="22.44140625" bestFit="1" customWidth="1"/>
  </cols>
  <sheetData>
    <row r="1" spans="1:5" x14ac:dyDescent="0.3">
      <c r="A1" s="6" t="s">
        <v>41</v>
      </c>
      <c r="B1" t="s">
        <v>38</v>
      </c>
      <c r="C1" t="s">
        <v>39</v>
      </c>
      <c r="D1" t="s">
        <v>40</v>
      </c>
      <c r="E1" t="s">
        <v>37</v>
      </c>
    </row>
    <row r="2" spans="1:5" x14ac:dyDescent="0.3">
      <c r="A2" s="7" t="s">
        <v>26</v>
      </c>
      <c r="B2">
        <v>9</v>
      </c>
      <c r="C2">
        <v>8</v>
      </c>
      <c r="D2">
        <v>21</v>
      </c>
      <c r="E2">
        <v>38</v>
      </c>
    </row>
    <row r="3" spans="1:5" x14ac:dyDescent="0.3">
      <c r="A3" s="7" t="s">
        <v>18</v>
      </c>
      <c r="B3">
        <v>13</v>
      </c>
      <c r="C3">
        <v>11</v>
      </c>
      <c r="D3">
        <v>14</v>
      </c>
      <c r="E3">
        <v>38</v>
      </c>
    </row>
    <row r="4" spans="1:5" x14ac:dyDescent="0.3">
      <c r="A4" s="7" t="s">
        <v>25</v>
      </c>
      <c r="B4">
        <v>10</v>
      </c>
      <c r="C4">
        <v>12</v>
      </c>
      <c r="D4">
        <v>16</v>
      </c>
      <c r="E4">
        <v>38</v>
      </c>
    </row>
    <row r="5" spans="1:5" x14ac:dyDescent="0.3">
      <c r="A5" s="7" t="s">
        <v>24</v>
      </c>
      <c r="B5">
        <v>11</v>
      </c>
      <c r="C5">
        <v>11</v>
      </c>
      <c r="D5">
        <v>16</v>
      </c>
      <c r="E5">
        <v>38</v>
      </c>
    </row>
    <row r="6" spans="1:5" x14ac:dyDescent="0.3">
      <c r="A6" s="7" t="s">
        <v>21</v>
      </c>
      <c r="B6">
        <v>10</v>
      </c>
      <c r="C6">
        <v>15</v>
      </c>
      <c r="D6">
        <v>13</v>
      </c>
      <c r="E6">
        <v>38</v>
      </c>
    </row>
    <row r="7" spans="1:5" x14ac:dyDescent="0.3">
      <c r="A7" s="7" t="s">
        <v>22</v>
      </c>
      <c r="B7">
        <v>12</v>
      </c>
      <c r="C7">
        <v>8</v>
      </c>
      <c r="D7">
        <v>18</v>
      </c>
      <c r="E7">
        <v>38</v>
      </c>
    </row>
    <row r="8" spans="1:5" x14ac:dyDescent="0.3">
      <c r="A8" s="7" t="s">
        <v>19</v>
      </c>
      <c r="B8">
        <v>13</v>
      </c>
      <c r="C8">
        <v>8</v>
      </c>
      <c r="D8">
        <v>17</v>
      </c>
      <c r="E8">
        <v>38</v>
      </c>
    </row>
    <row r="9" spans="1:5" x14ac:dyDescent="0.3">
      <c r="A9" s="7" t="s">
        <v>17</v>
      </c>
      <c r="B9">
        <v>14</v>
      </c>
      <c r="C9">
        <v>9</v>
      </c>
      <c r="D9">
        <v>15</v>
      </c>
      <c r="E9">
        <v>38</v>
      </c>
    </row>
    <row r="10" spans="1:5" x14ac:dyDescent="0.3">
      <c r="A10" s="7" t="s">
        <v>9</v>
      </c>
      <c r="B10">
        <v>24</v>
      </c>
      <c r="C10">
        <v>10</v>
      </c>
      <c r="D10">
        <v>4</v>
      </c>
      <c r="E10">
        <v>38</v>
      </c>
    </row>
    <row r="11" spans="1:5" x14ac:dyDescent="0.3">
      <c r="A11" s="7" t="s">
        <v>15</v>
      </c>
      <c r="B11">
        <v>16</v>
      </c>
      <c r="C11">
        <v>7</v>
      </c>
      <c r="D11">
        <v>15</v>
      </c>
      <c r="E11">
        <v>38</v>
      </c>
    </row>
    <row r="12" spans="1:5" x14ac:dyDescent="0.3">
      <c r="A12" s="7" t="s">
        <v>20</v>
      </c>
      <c r="B12">
        <v>11</v>
      </c>
      <c r="C12">
        <v>13</v>
      </c>
      <c r="D12">
        <v>14</v>
      </c>
      <c r="E12">
        <v>38</v>
      </c>
    </row>
    <row r="13" spans="1:5" x14ac:dyDescent="0.3">
      <c r="A13" s="7" t="s">
        <v>28</v>
      </c>
      <c r="B13">
        <v>7</v>
      </c>
      <c r="C13">
        <v>8</v>
      </c>
      <c r="D13">
        <v>23</v>
      </c>
      <c r="E13">
        <v>38</v>
      </c>
    </row>
    <row r="14" spans="1:5" x14ac:dyDescent="0.3">
      <c r="A14" s="7" t="s">
        <v>11</v>
      </c>
      <c r="B14">
        <v>20</v>
      </c>
      <c r="C14">
        <v>10</v>
      </c>
      <c r="D14">
        <v>8</v>
      </c>
      <c r="E14">
        <v>38</v>
      </c>
    </row>
    <row r="15" spans="1:5" x14ac:dyDescent="0.3">
      <c r="A15" s="7" t="s">
        <v>14</v>
      </c>
      <c r="B15">
        <v>15</v>
      </c>
      <c r="C15">
        <v>14</v>
      </c>
      <c r="D15">
        <v>9</v>
      </c>
      <c r="E15">
        <v>38</v>
      </c>
    </row>
    <row r="16" spans="1:5" x14ac:dyDescent="0.3">
      <c r="A16" s="7" t="s">
        <v>13</v>
      </c>
      <c r="B16">
        <v>18</v>
      </c>
      <c r="C16">
        <v>11</v>
      </c>
      <c r="D16">
        <v>9</v>
      </c>
      <c r="E16">
        <v>38</v>
      </c>
    </row>
    <row r="17" spans="1:5" x14ac:dyDescent="0.3">
      <c r="A17" s="7" t="s">
        <v>16</v>
      </c>
      <c r="B17">
        <v>14</v>
      </c>
      <c r="C17">
        <v>10</v>
      </c>
      <c r="D17">
        <v>14</v>
      </c>
      <c r="E17">
        <v>38</v>
      </c>
    </row>
    <row r="18" spans="1:5" x14ac:dyDescent="0.3">
      <c r="A18" s="7" t="s">
        <v>10</v>
      </c>
      <c r="B18">
        <v>24</v>
      </c>
      <c r="C18">
        <v>8</v>
      </c>
      <c r="D18">
        <v>6</v>
      </c>
      <c r="E18">
        <v>38</v>
      </c>
    </row>
    <row r="19" spans="1:5" x14ac:dyDescent="0.3">
      <c r="A19" s="7" t="s">
        <v>12</v>
      </c>
      <c r="B19">
        <v>19</v>
      </c>
      <c r="C19">
        <v>10</v>
      </c>
      <c r="D19">
        <v>9</v>
      </c>
      <c r="E19">
        <v>38</v>
      </c>
    </row>
    <row r="20" spans="1:5" x14ac:dyDescent="0.3">
      <c r="A20" s="7" t="s">
        <v>27</v>
      </c>
      <c r="B20">
        <v>7</v>
      </c>
      <c r="C20">
        <v>10</v>
      </c>
      <c r="D20">
        <v>21</v>
      </c>
      <c r="E20">
        <v>38</v>
      </c>
    </row>
    <row r="21" spans="1:5" x14ac:dyDescent="0.3">
      <c r="A21" s="7" t="s">
        <v>23</v>
      </c>
      <c r="B21">
        <v>11</v>
      </c>
      <c r="C21">
        <v>11</v>
      </c>
      <c r="D21">
        <v>16</v>
      </c>
      <c r="E21">
        <v>38</v>
      </c>
    </row>
    <row r="22" spans="1:5" x14ac:dyDescent="0.3">
      <c r="A22" s="7" t="s">
        <v>32</v>
      </c>
      <c r="B22">
        <v>278</v>
      </c>
      <c r="C22">
        <v>204</v>
      </c>
      <c r="D22">
        <v>278</v>
      </c>
      <c r="E22">
        <v>760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CC824-9842-4385-AC90-CD5D5FD3ECD3}">
  <dimension ref="A2:G10"/>
  <sheetViews>
    <sheetView workbookViewId="0">
      <selection activeCell="J17" sqref="J17"/>
    </sheetView>
  </sheetViews>
  <sheetFormatPr defaultRowHeight="14.4" x14ac:dyDescent="0.3"/>
  <cols>
    <col min="2" max="2" width="15.88671875" customWidth="1"/>
    <col min="3" max="3" width="16.44140625" customWidth="1"/>
    <col min="4" max="4" width="33.33203125" bestFit="1" customWidth="1"/>
    <col min="5" max="5" width="24.21875" bestFit="1" customWidth="1"/>
    <col min="6" max="6" width="24.109375" bestFit="1" customWidth="1"/>
    <col min="7" max="7" width="28" customWidth="1"/>
    <col min="8" max="8" width="8" bestFit="1" customWidth="1"/>
    <col min="10" max="10" width="8.5546875" bestFit="1" customWidth="1"/>
    <col min="11" max="11" width="7.77734375" bestFit="1" customWidth="1"/>
  </cols>
  <sheetData>
    <row r="2" spans="1:7" x14ac:dyDescent="0.3">
      <c r="A2" s="15"/>
      <c r="B2" s="15"/>
      <c r="C2" s="15"/>
      <c r="D2" s="15"/>
      <c r="E2" s="15"/>
      <c r="F2" s="15"/>
    </row>
    <row r="3" spans="1:7" ht="36" x14ac:dyDescent="0.3">
      <c r="A3" s="16"/>
      <c r="B3" s="18" t="s">
        <v>43</v>
      </c>
      <c r="C3" s="18" t="s">
        <v>44</v>
      </c>
      <c r="D3" s="18" t="s">
        <v>53</v>
      </c>
      <c r="E3" s="18" t="s">
        <v>45</v>
      </c>
      <c r="F3" s="18" t="s">
        <v>46</v>
      </c>
      <c r="G3" s="18" t="s">
        <v>47</v>
      </c>
    </row>
    <row r="4" spans="1:7" ht="15.6" x14ac:dyDescent="0.3">
      <c r="A4" s="16"/>
      <c r="B4" s="19" t="s">
        <v>48</v>
      </c>
      <c r="C4" s="19" t="s">
        <v>49</v>
      </c>
      <c r="D4" s="19">
        <v>20</v>
      </c>
      <c r="E4" s="19">
        <v>2.5</v>
      </c>
      <c r="F4" s="20">
        <v>0.6</v>
      </c>
      <c r="G4" s="20">
        <v>0.69</v>
      </c>
    </row>
    <row r="5" spans="1:7" ht="15.6" x14ac:dyDescent="0.3">
      <c r="A5" s="16"/>
      <c r="B5" s="19" t="s">
        <v>49</v>
      </c>
      <c r="C5" s="19" t="s">
        <v>48</v>
      </c>
      <c r="D5" s="19">
        <v>-20</v>
      </c>
      <c r="E5" s="19">
        <v>2.4</v>
      </c>
      <c r="F5" s="20">
        <v>0.7</v>
      </c>
      <c r="G5" s="20">
        <v>0.63</v>
      </c>
    </row>
    <row r="6" spans="1:7" ht="15.6" x14ac:dyDescent="0.3">
      <c r="A6" s="16"/>
      <c r="B6" s="19" t="s">
        <v>50</v>
      </c>
      <c r="C6" s="19" t="s">
        <v>14</v>
      </c>
      <c r="D6" s="19">
        <v>10</v>
      </c>
      <c r="E6" s="19">
        <v>2.2000000000000002</v>
      </c>
      <c r="F6" s="20">
        <v>0.66</v>
      </c>
      <c r="G6" s="20">
        <v>0.6</v>
      </c>
    </row>
    <row r="7" spans="1:7" ht="15.6" x14ac:dyDescent="0.3">
      <c r="A7" s="16"/>
      <c r="B7" s="19" t="s">
        <v>14</v>
      </c>
      <c r="C7" s="19" t="s">
        <v>50</v>
      </c>
      <c r="D7" s="19">
        <v>-10</v>
      </c>
      <c r="E7" s="19">
        <v>2.2999999999999998</v>
      </c>
      <c r="F7" s="20">
        <v>0.65</v>
      </c>
      <c r="G7" s="20">
        <v>0.61</v>
      </c>
    </row>
    <row r="8" spans="1:7" ht="15.6" x14ac:dyDescent="0.3">
      <c r="A8" s="16"/>
      <c r="B8" s="19" t="s">
        <v>51</v>
      </c>
      <c r="C8" s="19" t="s">
        <v>52</v>
      </c>
      <c r="D8" s="19">
        <v>5</v>
      </c>
      <c r="E8" s="19">
        <v>2.1</v>
      </c>
      <c r="F8" s="20">
        <v>0.63</v>
      </c>
      <c r="G8" s="20">
        <v>0.56999999999999995</v>
      </c>
    </row>
    <row r="9" spans="1:7" ht="15.6" x14ac:dyDescent="0.3">
      <c r="B9" s="19" t="s">
        <v>52</v>
      </c>
      <c r="C9" s="19" t="s">
        <v>51</v>
      </c>
      <c r="D9" s="19">
        <v>-5</v>
      </c>
      <c r="E9" s="19">
        <v>2.2000000000000002</v>
      </c>
      <c r="F9" s="20">
        <v>0.64</v>
      </c>
      <c r="G9" s="20">
        <v>0.59</v>
      </c>
    </row>
    <row r="10" spans="1:7" x14ac:dyDescent="0.3">
      <c r="B10" s="16"/>
      <c r="C10" s="16"/>
      <c r="D10" s="16"/>
      <c r="E10" s="16"/>
      <c r="F10" s="17"/>
      <c r="G10" s="17"/>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928CD-83AC-4C34-B4F4-804F068D1F57}">
  <dimension ref="A1"/>
  <sheetViews>
    <sheetView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593EF35E534A74893861D04D17BB4D4" ma:contentTypeVersion="7" ma:contentTypeDescription="Create a new document." ma:contentTypeScope="" ma:versionID="5e2422c77dd95c0eb59b7b134b734936">
  <xsd:schema xmlns:xsd="http://www.w3.org/2001/XMLSchema" xmlns:xs="http://www.w3.org/2001/XMLSchema" xmlns:p="http://schemas.microsoft.com/office/2006/metadata/properties" xmlns:ns3="c99cc4a0-4fd8-4391-b683-63e252f80826" xmlns:ns4="d341b816-90d2-4bca-a163-1f4b2a92e7d6" targetNamespace="http://schemas.microsoft.com/office/2006/metadata/properties" ma:root="true" ma:fieldsID="c9598321f051a99408c361002a3953df" ns3:_="" ns4:_="">
    <xsd:import namespace="c99cc4a0-4fd8-4391-b683-63e252f80826"/>
    <xsd:import namespace="d341b816-90d2-4bca-a163-1f4b2a92e7d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9cc4a0-4fd8-4391-b683-63e252f808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341b816-90d2-4bca-a163-1f4b2a92e7d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CBD3328-346C-4BC7-B6D7-BA8FA10CCB92}">
  <ds:schemaRefs>
    <ds:schemaRef ds:uri="http://schemas.microsoft.com/sharepoint/v3/contenttype/forms"/>
  </ds:schemaRefs>
</ds:datastoreItem>
</file>

<file path=customXml/itemProps2.xml><?xml version="1.0" encoding="utf-8"?>
<ds:datastoreItem xmlns:ds="http://schemas.openxmlformats.org/officeDocument/2006/customXml" ds:itemID="{8A0EC72B-EFD9-4C20-A9FE-85CBFA68F638}">
  <ds:schemaRefs>
    <ds:schemaRef ds:uri="d341b816-90d2-4bca-a163-1f4b2a92e7d6"/>
    <ds:schemaRef ds:uri="http://schemas.microsoft.com/office/2006/documentManagement/types"/>
    <ds:schemaRef ds:uri="http://schemas.microsoft.com/office/infopath/2007/PartnerControls"/>
    <ds:schemaRef ds:uri="http://www.w3.org/XML/1998/namespace"/>
    <ds:schemaRef ds:uri="http://purl.org/dc/elements/1.1/"/>
    <ds:schemaRef ds:uri="http://schemas.microsoft.com/office/2006/metadata/properties"/>
    <ds:schemaRef ds:uri="http://schemas.openxmlformats.org/package/2006/metadata/core-properties"/>
    <ds:schemaRef ds:uri="c99cc4a0-4fd8-4391-b683-63e252f80826"/>
    <ds:schemaRef ds:uri="http://purl.org/dc/dcmitype/"/>
    <ds:schemaRef ds:uri="http://purl.org/dc/terms/"/>
  </ds:schemaRefs>
</ds:datastoreItem>
</file>

<file path=customXml/itemProps3.xml><?xml version="1.0" encoding="utf-8"?>
<ds:datastoreItem xmlns:ds="http://schemas.openxmlformats.org/officeDocument/2006/customXml" ds:itemID="{33BB12FD-60C2-4290-8529-542D67BA30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9cc4a0-4fd8-4391-b683-63e252f80826"/>
    <ds:schemaRef ds:uri="d341b816-90d2-4bca-a163-1f4b2a92e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SerieA 09-10</vt:lpstr>
      <vt:lpstr>GolFattiGolSubiti</vt:lpstr>
      <vt:lpstr>Somme Partite</vt:lpstr>
      <vt:lpstr>TestaATesta</vt:lpstr>
      <vt:lpstr>Obbiettivo e Spiegazione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domiziano stingi</dc:creator>
  <cp:lastModifiedBy>Simone Bertoia</cp:lastModifiedBy>
  <cp:lastPrinted>2023-12-20T13:54:07Z</cp:lastPrinted>
  <dcterms:created xsi:type="dcterms:W3CDTF">2020-10-31T20:37:10Z</dcterms:created>
  <dcterms:modified xsi:type="dcterms:W3CDTF">2023-12-22T20:00:24Z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0x010100C593EF35E534A74893861D04D17BB4D4</vt:lpwstr>
  </property>
</Properties>
</file>