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515\Desktop\algo paris sportifs\"/>
    </mc:Choice>
  </mc:AlternateContent>
  <xr:revisionPtr revIDLastSave="0" documentId="13_ncr:9_{A1298F16-B1B3-4D78-A1F8-DB8CF5FBFB80}" xr6:coauthVersionLast="47" xr6:coauthVersionMax="47" xr10:uidLastSave="{00000000-0000-0000-0000-000000000000}"/>
  <bookViews>
    <workbookView xWindow="-108" yWindow="-108" windowWidth="23256" windowHeight="12456" xr2:uid="{BBE08D59-895E-488E-895A-092D1F6D79BA}"/>
  </bookViews>
  <sheets>
    <sheet name="filtered_odds" sheetId="1" r:id="rId1"/>
    <sheet name="pari prevision 3" sheetId="2" r:id="rId2"/>
    <sheet name="pari prevision 9" sheetId="3" r:id="rId3"/>
  </sheets>
  <calcPr calcId="0"/>
</workbook>
</file>

<file path=xl/calcChain.xml><?xml version="1.0" encoding="utf-8"?>
<calcChain xmlns="http://schemas.openxmlformats.org/spreadsheetml/2006/main">
  <c r="C6" i="3" l="1"/>
  <c r="F6" i="3" s="1"/>
  <c r="G6" i="3" s="1"/>
  <c r="C7" i="3"/>
  <c r="C8" i="3"/>
  <c r="C9" i="3"/>
  <c r="F9" i="3" s="1"/>
  <c r="G9" i="3" s="1"/>
  <c r="C10" i="3"/>
  <c r="F10" i="3" s="1"/>
  <c r="G10" i="3" s="1"/>
  <c r="C11" i="3"/>
  <c r="F11" i="3" s="1"/>
  <c r="G11" i="3" s="1"/>
  <c r="C12" i="3"/>
  <c r="F12" i="3" s="1"/>
  <c r="G12" i="3" s="1"/>
  <c r="C13" i="3"/>
  <c r="F13" i="3" s="1"/>
  <c r="G13" i="3" s="1"/>
  <c r="C5" i="3"/>
  <c r="F5" i="3" s="1"/>
  <c r="G5" i="3" s="1"/>
  <c r="F7" i="3"/>
  <c r="G7" i="3" s="1"/>
  <c r="F8" i="3"/>
  <c r="G8" i="3" s="1"/>
  <c r="C7" i="2"/>
  <c r="F7" i="2" s="1"/>
  <c r="G7" i="2" s="1"/>
  <c r="C6" i="2"/>
  <c r="F6" i="2" s="1"/>
  <c r="G6" i="2" s="1"/>
  <c r="C5" i="2"/>
  <c r="F5" i="2" s="1"/>
  <c r="G5" i="2" s="1"/>
</calcChain>
</file>

<file path=xl/sharedStrings.xml><?xml version="1.0" encoding="utf-8"?>
<sst xmlns="http://schemas.openxmlformats.org/spreadsheetml/2006/main" count="647" uniqueCount="235">
  <si>
    <t>event_id</t>
  </si>
  <si>
    <t>sport_key</t>
  </si>
  <si>
    <t>commence_time</t>
  </si>
  <si>
    <t>home_team</t>
  </si>
  <si>
    <t>away_team</t>
  </si>
  <si>
    <t>bookmaker</t>
  </si>
  <si>
    <t>bookmaker_title</t>
  </si>
  <si>
    <t>home_odds</t>
  </si>
  <si>
    <t>draw_odds</t>
  </si>
  <si>
    <t>away_odds</t>
  </si>
  <si>
    <t>home_link</t>
  </si>
  <si>
    <t>draw_link</t>
  </si>
  <si>
    <t>away_link</t>
  </si>
  <si>
    <t>combined_product</t>
  </si>
  <si>
    <t>1a7d9a230fc5e77b5fbf420993a8eb93</t>
  </si>
  <si>
    <t>soccer_epl</t>
  </si>
  <si>
    <t>2025-10-05T13:00:00Z</t>
  </si>
  <si>
    <t>Everton</t>
  </si>
  <si>
    <t>Crystal Palace</t>
  </si>
  <si>
    <t>betfair_ex_eu</t>
  </si>
  <si>
    <t>Betfair</t>
  </si>
  <si>
    <t>2.7</t>
  </si>
  <si>
    <t>3.25</t>
  </si>
  <si>
    <t>3.05</t>
  </si>
  <si>
    <t>https://www.betfair.com/exchange/plus/football/market/1.248023163</t>
  </si>
  <si>
    <t>26.763749999999998</t>
  </si>
  <si>
    <t>matchbook</t>
  </si>
  <si>
    <t>Matchbook</t>
  </si>
  <si>
    <t>https://www.matchbook.com/events/soccer/england/english-premier-league/31244056039200061/</t>
  </si>
  <si>
    <t>1c6f5a64013f5f4aeb457759e792d23e</t>
  </si>
  <si>
    <t>2025-10-18T14:00:00Z</t>
  </si>
  <si>
    <t>Sunderland</t>
  </si>
  <si>
    <t>Wolverhampton Wanderers</t>
  </si>
  <si>
    <t>onexbet</t>
  </si>
  <si>
    <t>1xBet</t>
  </si>
  <si>
    <t>2.48</t>
  </si>
  <si>
    <t>3.29</t>
  </si>
  <si>
    <t>https://1xbet.com/en/line/football/88637-england-premier-league/280742109-sunderland-wolverhampton-wanderers</t>
  </si>
  <si>
    <t>26.517400000000002</t>
  </si>
  <si>
    <t>bae402bede75abd412e7b462610803ff</t>
  </si>
  <si>
    <t>2025-10-20T19:00:00Z</t>
  </si>
  <si>
    <t>West Ham United</t>
  </si>
  <si>
    <t>Brentford</t>
  </si>
  <si>
    <t>2.42</t>
  </si>
  <si>
    <t>3.55</t>
  </si>
  <si>
    <t>https://www.betfair.com/exchange/plus/football/market/1.248327165</t>
  </si>
  <si>
    <t>26.202549999999995</t>
  </si>
  <si>
    <t>4907b5b0fda4232a0d17821563d5a756</t>
  </si>
  <si>
    <t>2025-10-26T16:30:00Z</t>
  </si>
  <si>
    <t>Tottenham Hotspur</t>
  </si>
  <si>
    <t>2.68</t>
  </si>
  <si>
    <t>3.37</t>
  </si>
  <si>
    <t>2.89</t>
  </si>
  <si>
    <t>https://1xbet.com/en/line/football/88637-england-premier-league/281805353-everton-tottenham-hotspur</t>
  </si>
  <si>
    <t>26.101324000000005</t>
  </si>
  <si>
    <t>2.66</t>
  </si>
  <si>
    <t>3.3</t>
  </si>
  <si>
    <t>2.97</t>
  </si>
  <si>
    <t>https://1xbet.com/en/line/football/88637-england-premier-league/279676895-everton-crystal-palace</t>
  </si>
  <si>
    <t>26.070660000000004</t>
  </si>
  <si>
    <t>coolbet</t>
  </si>
  <si>
    <t>Coolbet</t>
  </si>
  <si>
    <t>3.27</t>
  </si>
  <si>
    <t>2.95</t>
  </si>
  <si>
    <t>https://www.coolbet.com/en/sports/match/4420209</t>
  </si>
  <si>
    <t>25.65969</t>
  </si>
  <si>
    <t>unibet_nl</t>
  </si>
  <si>
    <t>Unibet (NL)</t>
  </si>
  <si>
    <t>2.65</t>
  </si>
  <si>
    <t>3.35</t>
  </si>
  <si>
    <t>2.88</t>
  </si>
  <si>
    <t>25.567199999999996</t>
  </si>
  <si>
    <t>79927e2416bff66f9c40fd4fe2a5852f</t>
  </si>
  <si>
    <t>Brighton and Hove Albion</t>
  </si>
  <si>
    <t>Newcastle United</t>
  </si>
  <si>
    <t>2.56</t>
  </si>
  <si>
    <t>3.45</t>
  </si>
  <si>
    <t>https://www.betfair.com/exchange/plus/football/market/1.248327574</t>
  </si>
  <si>
    <t>25.43616</t>
  </si>
  <si>
    <t>unibet_se</t>
  </si>
  <si>
    <t>Unibet (SE)</t>
  </si>
  <si>
    <t>https://www.unibet.se/betting/sports/event/1024043905</t>
  </si>
  <si>
    <t>25.185599999999997</t>
  </si>
  <si>
    <t>pinnacle</t>
  </si>
  <si>
    <t>Pinnacle</t>
  </si>
  <si>
    <t>2.64</t>
  </si>
  <si>
    <t>3.19</t>
  </si>
  <si>
    <t>2.98</t>
  </si>
  <si>
    <t>https://www.pinnacle.com/en/soccer/england-premier-league/crystal-palace-vs-everton/1615845209/</t>
  </si>
  <si>
    <t>25.096368</t>
  </si>
  <si>
    <t>marathonbet</t>
  </si>
  <si>
    <t>Marathon Bet</t>
  </si>
  <si>
    <t>2.43</t>
  </si>
  <si>
    <t>3.22</t>
  </si>
  <si>
    <t>3.18</t>
  </si>
  <si>
    <t>24.882228000000005</t>
  </si>
  <si>
    <t>betonlineag</t>
  </si>
  <si>
    <t>BetOnline.ag</t>
  </si>
  <si>
    <t>2.61</t>
  </si>
  <si>
    <t>3.2</t>
  </si>
  <si>
    <t>https://sports.betonline.ag/sportsbook/soccer/epl/game/490822712</t>
  </si>
  <si>
    <t>24.6384</t>
  </si>
  <si>
    <t>2.92</t>
  </si>
  <si>
    <t>24.540263999999997</t>
  </si>
  <si>
    <t>2.5</t>
  </si>
  <si>
    <t>3.56</t>
  </si>
  <si>
    <t>2.72</t>
  </si>
  <si>
    <t>https://www.pinnacle.com/en/soccer/england-premier-league/newcastle-united-vs-brighton/1616854169/</t>
  </si>
  <si>
    <t>24.208000000000002</t>
  </si>
  <si>
    <t>leovegas_se</t>
  </si>
  <si>
    <t>LeoVegas (SE)</t>
  </si>
  <si>
    <t>2.6</t>
  </si>
  <si>
    <t>2.85</t>
  </si>
  <si>
    <t>https://www.leovegas.com/sv-se/betting#event/1024043905</t>
  </si>
  <si>
    <t>24.082500000000003</t>
  </si>
  <si>
    <t>3.39</t>
  </si>
  <si>
    <t>https://www.pinnacle.com/en/soccer/england-premier-league/brentford-vs-west-ham-united/1616873854/</t>
  </si>
  <si>
    <t>23.96052</t>
  </si>
  <si>
    <t>unibet_it</t>
  </si>
  <si>
    <t>Unibet (IT)</t>
  </si>
  <si>
    <t>2.45</t>
  </si>
  <si>
    <t>2.75</t>
  </si>
  <si>
    <t>23.918125</t>
  </si>
  <si>
    <t>2.46</t>
  </si>
  <si>
    <t>3.07</t>
  </si>
  <si>
    <t>3.15</t>
  </si>
  <si>
    <t>https://www.pinnacle.com/en/soccer/england-premier-league/wolverhampton-vs-sunderland/1616854079/</t>
  </si>
  <si>
    <t>23.789429999999996</t>
  </si>
  <si>
    <t>betsson</t>
  </si>
  <si>
    <t>Betsson</t>
  </si>
  <si>
    <t>https://www.betsson.com/en/sportsbook/football/england/england-premier-league?tab=liveAndUpcoming&amp;eventId=f-1-vFu0CIxECOjm4UDOH68A&amp;eti=0&amp;fs=true</t>
  </si>
  <si>
    <t>23.785</t>
  </si>
  <si>
    <t>nordicbet</t>
  </si>
  <si>
    <t>Nordic Bet</t>
  </si>
  <si>
    <t>https://www.nordicbet.com/en/sportsbook/football/england/england-premier-league/brighton-newcastle</t>
  </si>
  <si>
    <t>2.8</t>
  </si>
  <si>
    <t>23.66</t>
  </si>
  <si>
    <t>winamax_de</t>
  </si>
  <si>
    <t>Winamax (DE)</t>
  </si>
  <si>
    <t>2.55</t>
  </si>
  <si>
    <t>https://www.winamax.de/en/sports-betting/match/61300637</t>
  </si>
  <si>
    <t>23.619374999999998</t>
  </si>
  <si>
    <t>3.4</t>
  </si>
  <si>
    <t>https://www.nordicbet.com/en/sportsbook/football/england/england-premier-league/west-ham-brentford</t>
  </si>
  <si>
    <t>23.4498</t>
  </si>
  <si>
    <t>https://www.betsson.com/en/sportsbook/football/england/england-premier-league?tab=liveAndUpcoming&amp;eventId=f-R6zMMsgUhk-a9w0wWjkuGA&amp;eti=0&amp;fs=true</t>
  </si>
  <si>
    <t>2.62</t>
  </si>
  <si>
    <t>https://www.nordicbet.com/en/sportsbook/football/england/england-premier-league/everton-tottenham</t>
  </si>
  <si>
    <t>23.41625</t>
  </si>
  <si>
    <t>https://www.betsson.com/en/sportsbook/football/england/england-premier-league?tab=liveAndUpcoming&amp;eventId=f-mFILD0cXv0CGZBC68BiUOw&amp;eti=0&amp;fs=true</t>
  </si>
  <si>
    <t>everygame</t>
  </si>
  <si>
    <t>Everygame</t>
  </si>
  <si>
    <t>2.9</t>
  </si>
  <si>
    <t>https://sports.everygame.eu/en/Bets/Soccer/English-Premier-League/Everton-v-Crystal-Palace/2719876</t>
  </si>
  <si>
    <t>23.294249999999995</t>
  </si>
  <si>
    <t>3.1</t>
  </si>
  <si>
    <t>https://www.betsson.com/en/sportsbook/football/england/england-premier-league?tab=liveAndUpcoming&amp;eventId=f-wR9YfsnsPECSJ4tnDx5k8Q&amp;eti=0&amp;fs=true</t>
  </si>
  <si>
    <t>23.0826</t>
  </si>
  <si>
    <t>https://www.nordicbet.com/en/sportsbook/football/england/england-premier-league/everton-crystal-palace</t>
  </si>
  <si>
    <t>https://www.nordicbet.com/en/sportsbook/football/england/england-premier-league/sunderland-wolves</t>
  </si>
  <si>
    <t>23.070199999999996</t>
  </si>
  <si>
    <t>https://www.betsson.com/en/sportsbook/football/england/england-premier-league?tab=liveAndUpcoming&amp;eventId=f-OrN08Zs5SEWgaM3_m8JaUQ&amp;eti=0&amp;fs=true</t>
  </si>
  <si>
    <t>gtbets</t>
  </si>
  <si>
    <t>GTbets</t>
  </si>
  <si>
    <t>2.49</t>
  </si>
  <si>
    <t>22.962780000000002</t>
  </si>
  <si>
    <t>tipico_de</t>
  </si>
  <si>
    <t>Tipico</t>
  </si>
  <si>
    <t>22.9245</t>
  </si>
  <si>
    <t>williamhill</t>
  </si>
  <si>
    <t>William Hill</t>
  </si>
  <si>
    <t>https://sports.williamhill.com/betting/en-gb/football/OB_EV37166565/brighton-vs-newcastle</t>
  </si>
  <si>
    <t>22.9075</t>
  </si>
  <si>
    <t>sport888</t>
  </si>
  <si>
    <t>888sport</t>
  </si>
  <si>
    <t>https://www.888sport.com/football/england/english-premier-league/brighton-vs-newcastle-e-6449383/</t>
  </si>
  <si>
    <t>22.491000000000003</t>
  </si>
  <si>
    <t>https://www.888sport.com/football/england/english-premier-league/everton-vs-crystal-palace-e-6411775/</t>
  </si>
  <si>
    <t>22.474999999999998</t>
  </si>
  <si>
    <t>https://sports.williamhill.com/betting/en-gb/football/OB_EV37086022/everton-vs-crystal-palace</t>
  </si>
  <si>
    <t>mybookieag</t>
  </si>
  <si>
    <t>MyBookie.ag</t>
  </si>
  <si>
    <t>2.52</t>
  </si>
  <si>
    <t>3.12</t>
  </si>
  <si>
    <t>2.83</t>
  </si>
  <si>
    <t>22.250592</t>
  </si>
  <si>
    <t>3.48</t>
  </si>
  <si>
    <t>2.63</t>
  </si>
  <si>
    <t>22.240332</t>
  </si>
  <si>
    <t>https://www.winamax.de/en/sports-betting/match/61300677</t>
  </si>
  <si>
    <t>21.9375</t>
  </si>
  <si>
    <t>3.16</t>
  </si>
  <si>
    <t>21.659904000000004</t>
  </si>
  <si>
    <t>winamax_fr</t>
  </si>
  <si>
    <t>Winamax (FR)</t>
  </si>
  <si>
    <t>https://www.winamax.fr/en/sports-betting/match/61300637</t>
  </si>
  <si>
    <t>20.88625</t>
  </si>
  <si>
    <t>parionssport_fr</t>
  </si>
  <si>
    <t>Parions Sport (FR)</t>
  </si>
  <si>
    <t>https://www.enligne.parionssport.fdj.fr/paris-football/angleterre/premier-league/3262466/everton-vs-crystal-palace</t>
  </si>
  <si>
    <t>20.506500000000003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</si>
  <si>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</si>
  <si>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</si>
  <si>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</si>
  <si>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</si>
  <si>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</si>
  <si>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</si>
  <si>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</si>
  <si>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</si>
  <si>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</si>
  <si>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 xml:space="preserve">numero </t>
  </si>
  <si>
    <t>Mise</t>
  </si>
  <si>
    <t>cote gagante</t>
  </si>
  <si>
    <t>cote perdante</t>
  </si>
  <si>
    <t>match nul</t>
  </si>
  <si>
    <t>match1</t>
  </si>
  <si>
    <t>match2</t>
  </si>
  <si>
    <t>pari</t>
  </si>
  <si>
    <t>M1 = G</t>
  </si>
  <si>
    <t>M1 = MN</t>
  </si>
  <si>
    <t>M1 = P</t>
  </si>
  <si>
    <t>Gain</t>
  </si>
  <si>
    <t>Benef</t>
  </si>
  <si>
    <t>freebet</t>
  </si>
  <si>
    <t>M1 = G | M2 = G</t>
  </si>
  <si>
    <t>M1 = G | M2 = MN</t>
  </si>
  <si>
    <t>M1 = G | M2 = ¨P</t>
  </si>
  <si>
    <t>M1 = MN | M2 = G</t>
  </si>
  <si>
    <t>M1 = MN| M2 = MN</t>
  </si>
  <si>
    <t>M1 = MN | M2 = ¨P</t>
  </si>
  <si>
    <t>M1 = P | M2 = G</t>
  </si>
  <si>
    <t>M1 = P | M2 = MN</t>
  </si>
  <si>
    <t>M1 = P | M2 = ¨P</t>
  </si>
  <si>
    <t>Méthode pour 3 personnes</t>
  </si>
  <si>
    <t>Méthode pour 9 personnes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</si>
</sst>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42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0" fontId="20" fillId="0" borderId="0" xfId="0" applyFont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ibet.se/betting/sports/event/1024043905" TargetMode="External"/><Relationship Id="rId1" Type="http://schemas.openxmlformats.org/officeDocument/2006/relationships/hyperlink" Target="https://www.unibet.se/betting/sports/event/102404390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6B5E-61EB-443C-97FC-3C2323E06F98}">
  <dimension ref="A1:N45"/>
  <sheetViews>
    <sheetView tabSelected="1" workbookViewId="0">
      <selection activeCell="H33" sqref="H33:J33"/>
    </sheetView>
  </sheetViews>
  <sheetFormatPr baseColWidth="10" defaultRowHeight="14.4" x14ac:dyDescent="0.3"/>
  <cols>
    <col min="3" max="3" width="20.5546875" customWidth="1"/>
    <col min="5" max="5" width="26" customWidth="1"/>
    <col min="11" max="11" width="38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24</v>
      </c>
      <c r="M2" t="s">
        <v>24</v>
      </c>
      <c r="N2" t="s">
        <v>25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26</v>
      </c>
      <c r="G3" t="s">
        <v>27</v>
      </c>
      <c r="H3" t="s">
        <v>21</v>
      </c>
      <c r="I3" t="s">
        <v>22</v>
      </c>
      <c r="J3" t="s">
        <v>23</v>
      </c>
      <c r="K3" t="s">
        <v>28</v>
      </c>
      <c r="L3" t="s">
        <v>28</v>
      </c>
      <c r="M3" t="s">
        <v>28</v>
      </c>
      <c r="N3" t="s">
        <v>25</v>
      </c>
    </row>
    <row r="4" spans="1:14" x14ac:dyDescent="0.3">
      <c r="A4" t="s">
        <v>29</v>
      </c>
      <c r="B4" t="s">
        <v>15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22</v>
      </c>
      <c r="K4" t="s">
        <v>37</v>
      </c>
      <c r="L4" t="s">
        <v>37</v>
      </c>
      <c r="M4" t="s">
        <v>37</v>
      </c>
      <c r="N4" t="s">
        <v>38</v>
      </c>
    </row>
    <row r="5" spans="1:14" x14ac:dyDescent="0.3">
      <c r="A5" t="s">
        <v>39</v>
      </c>
      <c r="B5" t="s">
        <v>15</v>
      </c>
      <c r="C5" t="s">
        <v>40</v>
      </c>
      <c r="D5" t="s">
        <v>41</v>
      </c>
      <c r="E5" t="s">
        <v>42</v>
      </c>
      <c r="F5" t="s">
        <v>19</v>
      </c>
      <c r="G5" t="s">
        <v>20</v>
      </c>
      <c r="H5" t="s">
        <v>43</v>
      </c>
      <c r="I5" t="s">
        <v>44</v>
      </c>
      <c r="J5" t="s">
        <v>23</v>
      </c>
      <c r="K5" t="s">
        <v>45</v>
      </c>
      <c r="L5" t="s">
        <v>45</v>
      </c>
      <c r="M5" t="s">
        <v>45</v>
      </c>
      <c r="N5" t="s">
        <v>46</v>
      </c>
    </row>
    <row r="6" spans="1:14" x14ac:dyDescent="0.3">
      <c r="A6" t="s">
        <v>47</v>
      </c>
      <c r="B6" t="s">
        <v>15</v>
      </c>
      <c r="C6" t="s">
        <v>48</v>
      </c>
      <c r="D6" t="s">
        <v>17</v>
      </c>
      <c r="E6" t="s">
        <v>49</v>
      </c>
      <c r="F6" t="s">
        <v>33</v>
      </c>
      <c r="G6" t="s">
        <v>34</v>
      </c>
      <c r="H6" t="s">
        <v>50</v>
      </c>
      <c r="I6" t="s">
        <v>51</v>
      </c>
      <c r="J6" t="s">
        <v>52</v>
      </c>
      <c r="K6" t="s">
        <v>53</v>
      </c>
      <c r="L6" t="s">
        <v>53</v>
      </c>
      <c r="M6" t="s">
        <v>53</v>
      </c>
      <c r="N6" t="s">
        <v>54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33</v>
      </c>
      <c r="G7" t="s">
        <v>34</v>
      </c>
      <c r="H7" t="s">
        <v>55</v>
      </c>
      <c r="I7" t="s">
        <v>56</v>
      </c>
      <c r="J7" t="s">
        <v>57</v>
      </c>
      <c r="K7" t="s">
        <v>58</v>
      </c>
      <c r="L7" t="s">
        <v>58</v>
      </c>
      <c r="M7" t="s">
        <v>58</v>
      </c>
      <c r="N7" t="s">
        <v>59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60</v>
      </c>
      <c r="G8" t="s">
        <v>61</v>
      </c>
      <c r="H8" t="s">
        <v>55</v>
      </c>
      <c r="I8" t="s">
        <v>62</v>
      </c>
      <c r="J8" t="s">
        <v>63</v>
      </c>
      <c r="K8" t="s">
        <v>64</v>
      </c>
      <c r="L8" t="s">
        <v>64</v>
      </c>
      <c r="M8" t="s">
        <v>64</v>
      </c>
      <c r="N8" t="s">
        <v>65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N9" t="s">
        <v>71</v>
      </c>
    </row>
    <row r="10" spans="1:14" x14ac:dyDescent="0.3">
      <c r="A10" s="1" t="s">
        <v>72</v>
      </c>
      <c r="B10" t="s">
        <v>15</v>
      </c>
      <c r="C10" t="s">
        <v>30</v>
      </c>
      <c r="D10" t="s">
        <v>73</v>
      </c>
      <c r="E10" t="s">
        <v>74</v>
      </c>
      <c r="F10" t="s">
        <v>19</v>
      </c>
      <c r="G10" t="s">
        <v>20</v>
      </c>
      <c r="H10" t="s">
        <v>75</v>
      </c>
      <c r="I10" t="s">
        <v>76</v>
      </c>
      <c r="J10" t="s">
        <v>70</v>
      </c>
      <c r="K10" t="s">
        <v>77</v>
      </c>
      <c r="L10" t="s">
        <v>77</v>
      </c>
      <c r="M10" t="s">
        <v>77</v>
      </c>
      <c r="N10" t="s">
        <v>78</v>
      </c>
    </row>
    <row r="11" spans="1:14" x14ac:dyDescent="0.3">
      <c r="A11" t="s">
        <v>14</v>
      </c>
      <c r="B11" t="s">
        <v>15</v>
      </c>
      <c r="C11" t="s">
        <v>16</v>
      </c>
      <c r="D11" t="s">
        <v>17</v>
      </c>
      <c r="E11" t="s">
        <v>18</v>
      </c>
      <c r="F11" t="s">
        <v>79</v>
      </c>
      <c r="G11" t="s">
        <v>80</v>
      </c>
      <c r="H11" t="s">
        <v>68</v>
      </c>
      <c r="I11" t="s">
        <v>56</v>
      </c>
      <c r="J11" t="s">
        <v>70</v>
      </c>
      <c r="K11" s="2" t="s">
        <v>81</v>
      </c>
      <c r="L11" t="s">
        <v>81</v>
      </c>
      <c r="M11" s="2" t="s">
        <v>81</v>
      </c>
      <c r="N11" t="s">
        <v>82</v>
      </c>
    </row>
    <row r="12" spans="1:14" x14ac:dyDescent="0.3">
      <c r="A12" t="s">
        <v>14</v>
      </c>
      <c r="B12" t="s">
        <v>15</v>
      </c>
      <c r="C12" t="s">
        <v>16</v>
      </c>
      <c r="D12" t="s">
        <v>17</v>
      </c>
      <c r="E12" t="s">
        <v>18</v>
      </c>
      <c r="F12" t="s">
        <v>83</v>
      </c>
      <c r="G12" t="s">
        <v>84</v>
      </c>
      <c r="H12" t="s">
        <v>85</v>
      </c>
      <c r="I12" t="s">
        <v>86</v>
      </c>
      <c r="J12" t="s">
        <v>87</v>
      </c>
      <c r="K12" t="s">
        <v>88</v>
      </c>
      <c r="L12" t="s">
        <v>88</v>
      </c>
      <c r="M12" t="s">
        <v>88</v>
      </c>
      <c r="N12" t="s">
        <v>89</v>
      </c>
    </row>
    <row r="13" spans="1:14" x14ac:dyDescent="0.3">
      <c r="A13" t="s">
        <v>29</v>
      </c>
      <c r="B13" t="s">
        <v>15</v>
      </c>
      <c r="C13" t="s">
        <v>30</v>
      </c>
      <c r="D13" t="s">
        <v>31</v>
      </c>
      <c r="E13" t="s">
        <v>32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N13" t="s">
        <v>95</v>
      </c>
    </row>
    <row r="14" spans="1:14" x14ac:dyDescent="0.3">
      <c r="A14" t="s">
        <v>14</v>
      </c>
      <c r="B14" t="s">
        <v>15</v>
      </c>
      <c r="C14" t="s">
        <v>16</v>
      </c>
      <c r="D14" t="s">
        <v>17</v>
      </c>
      <c r="E14" t="s">
        <v>18</v>
      </c>
      <c r="F14" t="s">
        <v>96</v>
      </c>
      <c r="G14" t="s">
        <v>97</v>
      </c>
      <c r="H14" t="s">
        <v>98</v>
      </c>
      <c r="I14" t="s">
        <v>99</v>
      </c>
      <c r="J14" t="s">
        <v>63</v>
      </c>
      <c r="K14" t="s">
        <v>100</v>
      </c>
      <c r="L14" t="s">
        <v>100</v>
      </c>
      <c r="M14" t="s">
        <v>100</v>
      </c>
      <c r="N14" t="s">
        <v>101</v>
      </c>
    </row>
    <row r="15" spans="1:14" x14ac:dyDescent="0.3">
      <c r="A15" t="s">
        <v>14</v>
      </c>
      <c r="B15" t="s">
        <v>15</v>
      </c>
      <c r="C15" t="s">
        <v>16</v>
      </c>
      <c r="D15" t="s">
        <v>17</v>
      </c>
      <c r="E15" t="s">
        <v>18</v>
      </c>
      <c r="F15" t="s">
        <v>90</v>
      </c>
      <c r="G15" t="s">
        <v>91</v>
      </c>
      <c r="H15" t="s">
        <v>98</v>
      </c>
      <c r="I15" t="s">
        <v>93</v>
      </c>
      <c r="J15" t="s">
        <v>102</v>
      </c>
      <c r="N15" t="s">
        <v>103</v>
      </c>
    </row>
    <row r="16" spans="1:14" x14ac:dyDescent="0.3">
      <c r="A16" s="1" t="s">
        <v>72</v>
      </c>
      <c r="B16" t="s">
        <v>15</v>
      </c>
      <c r="C16" t="s">
        <v>30</v>
      </c>
      <c r="D16" t="s">
        <v>73</v>
      </c>
      <c r="E16" t="s">
        <v>74</v>
      </c>
      <c r="F16" t="s">
        <v>83</v>
      </c>
      <c r="G16" t="s">
        <v>84</v>
      </c>
      <c r="H16" t="s">
        <v>104</v>
      </c>
      <c r="I16" t="s">
        <v>105</v>
      </c>
      <c r="J16" t="s">
        <v>106</v>
      </c>
      <c r="K16" t="s">
        <v>107</v>
      </c>
      <c r="L16" t="s">
        <v>107</v>
      </c>
      <c r="M16" t="s">
        <v>107</v>
      </c>
      <c r="N16" t="s">
        <v>108</v>
      </c>
    </row>
    <row r="17" spans="1:14" x14ac:dyDescent="0.3">
      <c r="A17" t="s">
        <v>14</v>
      </c>
      <c r="B17" t="s">
        <v>15</v>
      </c>
      <c r="C17" t="s">
        <v>16</v>
      </c>
      <c r="D17" t="s">
        <v>17</v>
      </c>
      <c r="E17" t="s">
        <v>18</v>
      </c>
      <c r="F17" t="s">
        <v>109</v>
      </c>
      <c r="G17" t="s">
        <v>110</v>
      </c>
      <c r="H17" t="s">
        <v>111</v>
      </c>
      <c r="I17" t="s">
        <v>22</v>
      </c>
      <c r="J17" t="s">
        <v>112</v>
      </c>
      <c r="K17" t="s">
        <v>113</v>
      </c>
      <c r="L17" t="s">
        <v>113</v>
      </c>
      <c r="M17" t="s">
        <v>113</v>
      </c>
      <c r="N17" t="s">
        <v>114</v>
      </c>
    </row>
    <row r="18" spans="1:14" x14ac:dyDescent="0.3">
      <c r="A18" t="s">
        <v>39</v>
      </c>
      <c r="B18" t="s">
        <v>15</v>
      </c>
      <c r="C18" t="s">
        <v>40</v>
      </c>
      <c r="D18" t="s">
        <v>41</v>
      </c>
      <c r="E18" t="s">
        <v>42</v>
      </c>
      <c r="F18" t="s">
        <v>83</v>
      </c>
      <c r="G18" t="s">
        <v>84</v>
      </c>
      <c r="H18" t="s">
        <v>35</v>
      </c>
      <c r="I18" t="s">
        <v>115</v>
      </c>
      <c r="J18" t="s">
        <v>112</v>
      </c>
      <c r="K18" t="s">
        <v>116</v>
      </c>
      <c r="L18" t="s">
        <v>116</v>
      </c>
      <c r="M18" t="s">
        <v>116</v>
      </c>
      <c r="N18" t="s">
        <v>117</v>
      </c>
    </row>
    <row r="19" spans="1:14" x14ac:dyDescent="0.3">
      <c r="A19" s="1" t="s">
        <v>72</v>
      </c>
      <c r="B19" t="s">
        <v>15</v>
      </c>
      <c r="C19" t="s">
        <v>30</v>
      </c>
      <c r="D19" t="s">
        <v>73</v>
      </c>
      <c r="E19" t="s">
        <v>74</v>
      </c>
      <c r="F19" t="s">
        <v>118</v>
      </c>
      <c r="G19" t="s">
        <v>119</v>
      </c>
      <c r="H19" t="s">
        <v>120</v>
      </c>
      <c r="I19" t="s">
        <v>44</v>
      </c>
      <c r="J19" t="s">
        <v>121</v>
      </c>
      <c r="N19" t="s">
        <v>122</v>
      </c>
    </row>
    <row r="20" spans="1:14" x14ac:dyDescent="0.3">
      <c r="A20" t="s">
        <v>29</v>
      </c>
      <c r="B20" t="s">
        <v>15</v>
      </c>
      <c r="C20" t="s">
        <v>30</v>
      </c>
      <c r="D20" t="s">
        <v>31</v>
      </c>
      <c r="E20" t="s">
        <v>32</v>
      </c>
      <c r="F20" t="s">
        <v>83</v>
      </c>
      <c r="G20" t="s">
        <v>84</v>
      </c>
      <c r="H20" t="s">
        <v>123</v>
      </c>
      <c r="I20" t="s">
        <v>124</v>
      </c>
      <c r="J20" t="s">
        <v>125</v>
      </c>
      <c r="K20" t="s">
        <v>126</v>
      </c>
      <c r="L20" t="s">
        <v>126</v>
      </c>
      <c r="M20" t="s">
        <v>126</v>
      </c>
      <c r="N20" t="s">
        <v>127</v>
      </c>
    </row>
    <row r="21" spans="1:14" x14ac:dyDescent="0.3">
      <c r="A21" s="1" t="s">
        <v>72</v>
      </c>
      <c r="B21" t="s">
        <v>15</v>
      </c>
      <c r="C21" t="s">
        <v>30</v>
      </c>
      <c r="D21" t="s">
        <v>73</v>
      </c>
      <c r="E21" t="s">
        <v>74</v>
      </c>
      <c r="F21" t="s">
        <v>128</v>
      </c>
      <c r="G21" t="s">
        <v>129</v>
      </c>
      <c r="H21" t="s">
        <v>104</v>
      </c>
      <c r="I21" t="s">
        <v>44</v>
      </c>
      <c r="J21" t="s">
        <v>50</v>
      </c>
      <c r="K21" t="s">
        <v>130</v>
      </c>
      <c r="L21" t="s">
        <v>130</v>
      </c>
      <c r="M21" t="s">
        <v>130</v>
      </c>
      <c r="N21" t="s">
        <v>131</v>
      </c>
    </row>
    <row r="22" spans="1:14" x14ac:dyDescent="0.3">
      <c r="A22" s="1" t="s">
        <v>72</v>
      </c>
      <c r="B22" t="s">
        <v>15</v>
      </c>
      <c r="C22" t="s">
        <v>30</v>
      </c>
      <c r="D22" t="s">
        <v>73</v>
      </c>
      <c r="E22" t="s">
        <v>74</v>
      </c>
      <c r="F22" t="s">
        <v>132</v>
      </c>
      <c r="G22" t="s">
        <v>133</v>
      </c>
      <c r="H22" t="s">
        <v>104</v>
      </c>
      <c r="I22" t="s">
        <v>44</v>
      </c>
      <c r="J22" t="s">
        <v>50</v>
      </c>
      <c r="K22" t="s">
        <v>134</v>
      </c>
      <c r="L22" t="s">
        <v>134</v>
      </c>
      <c r="M22" t="s">
        <v>134</v>
      </c>
      <c r="N22" t="s">
        <v>131</v>
      </c>
    </row>
    <row r="23" spans="1:14" x14ac:dyDescent="0.3">
      <c r="A23" t="s">
        <v>14</v>
      </c>
      <c r="B23" t="s">
        <v>15</v>
      </c>
      <c r="C23" t="s">
        <v>16</v>
      </c>
      <c r="D23" t="s">
        <v>17</v>
      </c>
      <c r="E23" t="s">
        <v>18</v>
      </c>
      <c r="F23" t="s">
        <v>118</v>
      </c>
      <c r="G23" t="s">
        <v>119</v>
      </c>
      <c r="H23" t="s">
        <v>111</v>
      </c>
      <c r="I23" t="s">
        <v>22</v>
      </c>
      <c r="J23" t="s">
        <v>135</v>
      </c>
      <c r="N23" t="s">
        <v>136</v>
      </c>
    </row>
    <row r="24" spans="1:14" x14ac:dyDescent="0.3">
      <c r="A24" t="s">
        <v>14</v>
      </c>
      <c r="B24" t="s">
        <v>15</v>
      </c>
      <c r="C24" t="s">
        <v>16</v>
      </c>
      <c r="D24" t="s">
        <v>17</v>
      </c>
      <c r="E24" t="s">
        <v>18</v>
      </c>
      <c r="F24" t="s">
        <v>137</v>
      </c>
      <c r="G24" t="s">
        <v>138</v>
      </c>
      <c r="H24" t="s">
        <v>139</v>
      </c>
      <c r="I24" t="s">
        <v>22</v>
      </c>
      <c r="J24" t="s">
        <v>112</v>
      </c>
      <c r="K24" t="s">
        <v>140</v>
      </c>
      <c r="L24" t="s">
        <v>140</v>
      </c>
      <c r="M24" t="s">
        <v>140</v>
      </c>
      <c r="N24" t="s">
        <v>141</v>
      </c>
    </row>
    <row r="25" spans="1:14" x14ac:dyDescent="0.3">
      <c r="A25" t="s">
        <v>39</v>
      </c>
      <c r="B25" t="s">
        <v>15</v>
      </c>
      <c r="C25" t="s">
        <v>40</v>
      </c>
      <c r="D25" t="s">
        <v>41</v>
      </c>
      <c r="E25" t="s">
        <v>42</v>
      </c>
      <c r="F25" t="s">
        <v>132</v>
      </c>
      <c r="G25" t="s">
        <v>133</v>
      </c>
      <c r="H25" t="s">
        <v>43</v>
      </c>
      <c r="I25" t="s">
        <v>142</v>
      </c>
      <c r="J25" t="s">
        <v>112</v>
      </c>
      <c r="K25" t="s">
        <v>143</v>
      </c>
      <c r="L25" t="s">
        <v>143</v>
      </c>
      <c r="M25" t="s">
        <v>143</v>
      </c>
      <c r="N25" t="s">
        <v>144</v>
      </c>
    </row>
    <row r="26" spans="1:14" x14ac:dyDescent="0.3">
      <c r="A26" t="s">
        <v>39</v>
      </c>
      <c r="B26" t="s">
        <v>15</v>
      </c>
      <c r="C26" t="s">
        <v>40</v>
      </c>
      <c r="D26" t="s">
        <v>41</v>
      </c>
      <c r="E26" t="s">
        <v>42</v>
      </c>
      <c r="F26" t="s">
        <v>128</v>
      </c>
      <c r="G26" t="s">
        <v>129</v>
      </c>
      <c r="H26" t="s">
        <v>43</v>
      </c>
      <c r="I26" t="s">
        <v>142</v>
      </c>
      <c r="J26" t="s">
        <v>112</v>
      </c>
      <c r="K26" t="s">
        <v>145</v>
      </c>
      <c r="L26" t="s">
        <v>145</v>
      </c>
      <c r="M26" t="s">
        <v>145</v>
      </c>
      <c r="N26" t="s">
        <v>144</v>
      </c>
    </row>
    <row r="27" spans="1:14" x14ac:dyDescent="0.3">
      <c r="A27" t="s">
        <v>47</v>
      </c>
      <c r="B27" t="s">
        <v>15</v>
      </c>
      <c r="C27" t="s">
        <v>48</v>
      </c>
      <c r="D27" t="s">
        <v>17</v>
      </c>
      <c r="E27" t="s">
        <v>49</v>
      </c>
      <c r="F27" t="s">
        <v>132</v>
      </c>
      <c r="G27" t="s">
        <v>133</v>
      </c>
      <c r="H27" t="s">
        <v>146</v>
      </c>
      <c r="I27" t="s">
        <v>22</v>
      </c>
      <c r="J27" t="s">
        <v>121</v>
      </c>
      <c r="K27" t="s">
        <v>147</v>
      </c>
      <c r="L27" t="s">
        <v>147</v>
      </c>
      <c r="M27" t="s">
        <v>147</v>
      </c>
      <c r="N27" t="s">
        <v>148</v>
      </c>
    </row>
    <row r="28" spans="1:14" x14ac:dyDescent="0.3">
      <c r="A28" t="s">
        <v>47</v>
      </c>
      <c r="B28" t="s">
        <v>15</v>
      </c>
      <c r="C28" t="s">
        <v>48</v>
      </c>
      <c r="D28" t="s">
        <v>17</v>
      </c>
      <c r="E28" t="s">
        <v>49</v>
      </c>
      <c r="F28" t="s">
        <v>128</v>
      </c>
      <c r="G28" t="s">
        <v>129</v>
      </c>
      <c r="H28" t="s">
        <v>146</v>
      </c>
      <c r="I28" t="s">
        <v>22</v>
      </c>
      <c r="J28" t="s">
        <v>121</v>
      </c>
      <c r="K28" t="s">
        <v>149</v>
      </c>
      <c r="L28" t="s">
        <v>149</v>
      </c>
      <c r="M28" t="s">
        <v>149</v>
      </c>
      <c r="N28" t="s">
        <v>148</v>
      </c>
    </row>
    <row r="29" spans="1:14" x14ac:dyDescent="0.3">
      <c r="A29" t="s">
        <v>14</v>
      </c>
      <c r="B29" t="s">
        <v>15</v>
      </c>
      <c r="C29" t="s">
        <v>16</v>
      </c>
      <c r="D29" t="s">
        <v>17</v>
      </c>
      <c r="E29" t="s">
        <v>18</v>
      </c>
      <c r="F29" t="s">
        <v>150</v>
      </c>
      <c r="G29" t="s">
        <v>151</v>
      </c>
      <c r="H29" t="s">
        <v>139</v>
      </c>
      <c r="I29" t="s">
        <v>125</v>
      </c>
      <c r="J29" t="s">
        <v>152</v>
      </c>
      <c r="K29" t="s">
        <v>153</v>
      </c>
      <c r="L29" t="s">
        <v>153</v>
      </c>
      <c r="M29" t="s">
        <v>153</v>
      </c>
      <c r="N29" t="s">
        <v>154</v>
      </c>
    </row>
    <row r="30" spans="1:14" x14ac:dyDescent="0.3">
      <c r="A30" t="s">
        <v>14</v>
      </c>
      <c r="B30" t="s">
        <v>15</v>
      </c>
      <c r="C30" t="s">
        <v>16</v>
      </c>
      <c r="D30" t="s">
        <v>17</v>
      </c>
      <c r="E30" t="s">
        <v>18</v>
      </c>
      <c r="F30" t="s">
        <v>128</v>
      </c>
      <c r="G30" t="s">
        <v>129</v>
      </c>
      <c r="H30" t="s">
        <v>139</v>
      </c>
      <c r="I30" t="s">
        <v>155</v>
      </c>
      <c r="J30" t="s">
        <v>102</v>
      </c>
      <c r="K30" t="s">
        <v>156</v>
      </c>
      <c r="L30" t="s">
        <v>156</v>
      </c>
      <c r="M30" t="s">
        <v>156</v>
      </c>
      <c r="N30" t="s">
        <v>157</v>
      </c>
    </row>
    <row r="31" spans="1:14" x14ac:dyDescent="0.3">
      <c r="A31" t="s">
        <v>14</v>
      </c>
      <c r="B31" t="s">
        <v>15</v>
      </c>
      <c r="C31" t="s">
        <v>16</v>
      </c>
      <c r="D31" t="s">
        <v>17</v>
      </c>
      <c r="E31" t="s">
        <v>18</v>
      </c>
      <c r="F31" t="s">
        <v>132</v>
      </c>
      <c r="G31" t="s">
        <v>133</v>
      </c>
      <c r="H31" t="s">
        <v>139</v>
      </c>
      <c r="I31" t="s">
        <v>155</v>
      </c>
      <c r="J31" t="s">
        <v>102</v>
      </c>
      <c r="K31" t="s">
        <v>158</v>
      </c>
      <c r="L31" t="s">
        <v>158</v>
      </c>
      <c r="M31" t="s">
        <v>158</v>
      </c>
      <c r="N31" t="s">
        <v>157</v>
      </c>
    </row>
    <row r="32" spans="1:14" x14ac:dyDescent="0.3">
      <c r="A32" t="s">
        <v>29</v>
      </c>
      <c r="B32" t="s">
        <v>15</v>
      </c>
      <c r="C32" t="s">
        <v>30</v>
      </c>
      <c r="D32" t="s">
        <v>31</v>
      </c>
      <c r="E32" t="s">
        <v>32</v>
      </c>
      <c r="F32" t="s">
        <v>132</v>
      </c>
      <c r="G32" t="s">
        <v>133</v>
      </c>
      <c r="H32" t="s">
        <v>35</v>
      </c>
      <c r="I32" t="s">
        <v>23</v>
      </c>
      <c r="J32" t="s">
        <v>23</v>
      </c>
      <c r="K32" t="s">
        <v>159</v>
      </c>
      <c r="L32" t="s">
        <v>159</v>
      </c>
      <c r="M32" t="s">
        <v>159</v>
      </c>
      <c r="N32" t="s">
        <v>160</v>
      </c>
    </row>
    <row r="33" spans="1:14" x14ac:dyDescent="0.3">
      <c r="A33" t="s">
        <v>29</v>
      </c>
      <c r="B33" t="s">
        <v>15</v>
      </c>
      <c r="C33" t="s">
        <v>30</v>
      </c>
      <c r="D33" t="s">
        <v>31</v>
      </c>
      <c r="E33" t="s">
        <v>32</v>
      </c>
      <c r="F33" t="s">
        <v>128</v>
      </c>
      <c r="G33" t="s">
        <v>129</v>
      </c>
      <c r="H33" t="s">
        <v>35</v>
      </c>
      <c r="I33" t="s">
        <v>23</v>
      </c>
      <c r="J33" t="s">
        <v>23</v>
      </c>
      <c r="K33" t="s">
        <v>161</v>
      </c>
      <c r="L33" t="s">
        <v>161</v>
      </c>
      <c r="M33" t="s">
        <v>161</v>
      </c>
      <c r="N33" t="s">
        <v>160</v>
      </c>
    </row>
    <row r="34" spans="1:14" x14ac:dyDescent="0.3">
      <c r="A34" t="s">
        <v>14</v>
      </c>
      <c r="B34" t="s">
        <v>15</v>
      </c>
      <c r="C34" t="s">
        <v>16</v>
      </c>
      <c r="D34" t="s">
        <v>17</v>
      </c>
      <c r="E34" t="s">
        <v>18</v>
      </c>
      <c r="F34" t="s">
        <v>162</v>
      </c>
      <c r="G34" t="s">
        <v>163</v>
      </c>
      <c r="H34" t="s">
        <v>164</v>
      </c>
      <c r="I34" t="s">
        <v>94</v>
      </c>
      <c r="J34" t="s">
        <v>152</v>
      </c>
      <c r="N34" t="s">
        <v>165</v>
      </c>
    </row>
    <row r="35" spans="1:14" x14ac:dyDescent="0.3">
      <c r="A35" t="s">
        <v>14</v>
      </c>
      <c r="B35" t="s">
        <v>15</v>
      </c>
      <c r="C35" t="s">
        <v>16</v>
      </c>
      <c r="D35" t="s">
        <v>17</v>
      </c>
      <c r="E35" t="s">
        <v>18</v>
      </c>
      <c r="F35" t="s">
        <v>166</v>
      </c>
      <c r="G35" t="s">
        <v>167</v>
      </c>
      <c r="H35" t="s">
        <v>139</v>
      </c>
      <c r="I35" t="s">
        <v>155</v>
      </c>
      <c r="J35" t="s">
        <v>152</v>
      </c>
      <c r="N35" t="s">
        <v>168</v>
      </c>
    </row>
    <row r="36" spans="1:14" x14ac:dyDescent="0.3">
      <c r="A36" s="1" t="s">
        <v>72</v>
      </c>
      <c r="B36" t="s">
        <v>15</v>
      </c>
      <c r="C36" t="s">
        <v>30</v>
      </c>
      <c r="D36" t="s">
        <v>73</v>
      </c>
      <c r="E36" t="s">
        <v>74</v>
      </c>
      <c r="F36" t="s">
        <v>169</v>
      </c>
      <c r="G36" t="s">
        <v>170</v>
      </c>
      <c r="H36" t="s">
        <v>120</v>
      </c>
      <c r="I36" t="s">
        <v>142</v>
      </c>
      <c r="J36" t="s">
        <v>121</v>
      </c>
      <c r="K36" t="s">
        <v>171</v>
      </c>
      <c r="L36" t="s">
        <v>171</v>
      </c>
      <c r="M36" t="s">
        <v>171</v>
      </c>
      <c r="N36" t="s">
        <v>172</v>
      </c>
    </row>
    <row r="37" spans="1:14" x14ac:dyDescent="0.3">
      <c r="A37" s="1" t="s">
        <v>72</v>
      </c>
      <c r="B37" t="s">
        <v>15</v>
      </c>
      <c r="C37" t="s">
        <v>30</v>
      </c>
      <c r="D37" t="s">
        <v>73</v>
      </c>
      <c r="E37" t="s">
        <v>74</v>
      </c>
      <c r="F37" t="s">
        <v>173</v>
      </c>
      <c r="G37" t="s">
        <v>174</v>
      </c>
      <c r="H37" t="s">
        <v>120</v>
      </c>
      <c r="I37" t="s">
        <v>142</v>
      </c>
      <c r="J37" t="s">
        <v>21</v>
      </c>
      <c r="K37" t="s">
        <v>175</v>
      </c>
      <c r="L37" t="s">
        <v>175</v>
      </c>
      <c r="M37" t="s">
        <v>175</v>
      </c>
      <c r="N37" t="s">
        <v>176</v>
      </c>
    </row>
    <row r="38" spans="1:14" x14ac:dyDescent="0.3">
      <c r="A38" t="s">
        <v>14</v>
      </c>
      <c r="B38" t="s">
        <v>15</v>
      </c>
      <c r="C38" t="s">
        <v>16</v>
      </c>
      <c r="D38" t="s">
        <v>17</v>
      </c>
      <c r="E38" t="s">
        <v>18</v>
      </c>
      <c r="F38" t="s">
        <v>173</v>
      </c>
      <c r="G38" t="s">
        <v>174</v>
      </c>
      <c r="H38" t="s">
        <v>104</v>
      </c>
      <c r="I38" t="s">
        <v>155</v>
      </c>
      <c r="J38" t="s">
        <v>152</v>
      </c>
      <c r="K38" t="s">
        <v>177</v>
      </c>
      <c r="L38" t="s">
        <v>177</v>
      </c>
      <c r="M38" t="s">
        <v>177</v>
      </c>
      <c r="N38" t="s">
        <v>178</v>
      </c>
    </row>
    <row r="39" spans="1:14" x14ac:dyDescent="0.3">
      <c r="A39" t="s">
        <v>14</v>
      </c>
      <c r="B39" t="s">
        <v>15</v>
      </c>
      <c r="C39" t="s">
        <v>16</v>
      </c>
      <c r="D39" t="s">
        <v>17</v>
      </c>
      <c r="E39" t="s">
        <v>18</v>
      </c>
      <c r="F39" t="s">
        <v>169</v>
      </c>
      <c r="G39" t="s">
        <v>170</v>
      </c>
      <c r="H39" t="s">
        <v>104</v>
      </c>
      <c r="I39" t="s">
        <v>155</v>
      </c>
      <c r="J39" t="s">
        <v>152</v>
      </c>
      <c r="K39" t="s">
        <v>179</v>
      </c>
      <c r="L39" t="s">
        <v>179</v>
      </c>
      <c r="M39" t="s">
        <v>179</v>
      </c>
      <c r="N39" t="s">
        <v>178</v>
      </c>
    </row>
    <row r="40" spans="1:14" x14ac:dyDescent="0.3">
      <c r="A40" t="s">
        <v>14</v>
      </c>
      <c r="B40" t="s">
        <v>15</v>
      </c>
      <c r="C40" t="s">
        <v>16</v>
      </c>
      <c r="D40" t="s">
        <v>17</v>
      </c>
      <c r="E40" t="s">
        <v>18</v>
      </c>
      <c r="F40" t="s">
        <v>180</v>
      </c>
      <c r="G40" t="s">
        <v>181</v>
      </c>
      <c r="H40" t="s">
        <v>182</v>
      </c>
      <c r="I40" t="s">
        <v>183</v>
      </c>
      <c r="J40" t="s">
        <v>184</v>
      </c>
      <c r="N40" t="s">
        <v>185</v>
      </c>
    </row>
    <row r="41" spans="1:14" x14ac:dyDescent="0.3">
      <c r="A41" s="1" t="s">
        <v>72</v>
      </c>
      <c r="B41" t="s">
        <v>15</v>
      </c>
      <c r="C41" t="s">
        <v>30</v>
      </c>
      <c r="D41" t="s">
        <v>73</v>
      </c>
      <c r="E41" t="s">
        <v>74</v>
      </c>
      <c r="F41" t="s">
        <v>180</v>
      </c>
      <c r="G41" t="s">
        <v>181</v>
      </c>
      <c r="H41" t="s">
        <v>92</v>
      </c>
      <c r="I41" t="s">
        <v>186</v>
      </c>
      <c r="J41" t="s">
        <v>187</v>
      </c>
      <c r="N41" t="s">
        <v>188</v>
      </c>
    </row>
    <row r="42" spans="1:14" x14ac:dyDescent="0.3">
      <c r="A42" t="s">
        <v>47</v>
      </c>
      <c r="B42" t="s">
        <v>15</v>
      </c>
      <c r="C42" t="s">
        <v>48</v>
      </c>
      <c r="D42" t="s">
        <v>17</v>
      </c>
      <c r="E42" t="s">
        <v>49</v>
      </c>
      <c r="F42" t="s">
        <v>137</v>
      </c>
      <c r="G42" t="s">
        <v>138</v>
      </c>
      <c r="H42" t="s">
        <v>104</v>
      </c>
      <c r="I42" t="s">
        <v>22</v>
      </c>
      <c r="J42" t="s">
        <v>21</v>
      </c>
      <c r="K42" t="s">
        <v>189</v>
      </c>
      <c r="L42" t="s">
        <v>189</v>
      </c>
      <c r="M42" t="s">
        <v>189</v>
      </c>
      <c r="N42" t="s">
        <v>190</v>
      </c>
    </row>
    <row r="43" spans="1:14" x14ac:dyDescent="0.3">
      <c r="A43" t="s">
        <v>47</v>
      </c>
      <c r="B43" t="s">
        <v>15</v>
      </c>
      <c r="C43" t="s">
        <v>48</v>
      </c>
      <c r="D43" t="s">
        <v>17</v>
      </c>
      <c r="E43" t="s">
        <v>49</v>
      </c>
      <c r="F43" t="s">
        <v>180</v>
      </c>
      <c r="G43" t="s">
        <v>181</v>
      </c>
      <c r="H43" t="s">
        <v>182</v>
      </c>
      <c r="I43" t="s">
        <v>191</v>
      </c>
      <c r="J43" t="s">
        <v>106</v>
      </c>
      <c r="N43" t="s">
        <v>192</v>
      </c>
    </row>
    <row r="44" spans="1:14" x14ac:dyDescent="0.3">
      <c r="A44" t="s">
        <v>14</v>
      </c>
      <c r="B44" t="s">
        <v>15</v>
      </c>
      <c r="C44" t="s">
        <v>16</v>
      </c>
      <c r="D44" t="s">
        <v>17</v>
      </c>
      <c r="E44" t="s">
        <v>18</v>
      </c>
      <c r="F44" t="s">
        <v>193</v>
      </c>
      <c r="G44" t="s">
        <v>194</v>
      </c>
      <c r="H44" t="s">
        <v>120</v>
      </c>
      <c r="I44" t="s">
        <v>155</v>
      </c>
      <c r="J44" t="s">
        <v>121</v>
      </c>
      <c r="K44" t="s">
        <v>195</v>
      </c>
      <c r="L44" t="s">
        <v>195</v>
      </c>
      <c r="M44" t="s">
        <v>195</v>
      </c>
      <c r="N44" t="s">
        <v>196</v>
      </c>
    </row>
    <row r="45" spans="1:14" x14ac:dyDescent="0.3">
      <c r="A45" t="s">
        <v>14</v>
      </c>
      <c r="B45" t="s">
        <v>15</v>
      </c>
      <c r="C45" t="s">
        <v>16</v>
      </c>
      <c r="D45" t="s">
        <v>17</v>
      </c>
      <c r="E45" t="s">
        <v>18</v>
      </c>
      <c r="F45" t="s">
        <v>197</v>
      </c>
      <c r="G45" t="s">
        <v>198</v>
      </c>
      <c r="H45" t="s">
        <v>120</v>
      </c>
      <c r="I45" t="s">
        <v>155</v>
      </c>
      <c r="J45" t="s">
        <v>21</v>
      </c>
      <c r="K45" t="s">
        <v>199</v>
      </c>
      <c r="L45" t="s">
        <v>199</v>
      </c>
      <c r="M45" t="s">
        <v>199</v>
      </c>
      <c r="N45" t="s">
        <v>200</v>
      </c>
    </row>
  </sheetData>
  <hyperlinks>
    <hyperlink ref="K11" r:id="rId1" xr:uid="{4A452699-0573-4B7D-A8FE-B07DAE6CAA4E}"/>
    <hyperlink ref="M11" r:id="rId2" xr:uid="{3042B060-9A22-45F1-9676-E6ED1D0997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89F6-E6F5-410D-AE00-3070C507CBB1}">
  <dimension ref="B2:L7"/>
  <sheetViews>
    <sheetView workbookViewId="0">
      <selection activeCell="B2" sqref="B2"/>
    </sheetView>
  </sheetViews>
  <sheetFormatPr baseColWidth="10" defaultRowHeight="14.4" x14ac:dyDescent="0.3"/>
  <cols>
    <col min="3" max="3" width="13.6640625" customWidth="1"/>
  </cols>
  <sheetData>
    <row r="2" spans="2:12" ht="47.4" x14ac:dyDescent="0.9">
      <c r="B2" s="7" t="s">
        <v>233</v>
      </c>
      <c r="C2" s="7"/>
    </row>
    <row r="4" spans="2:12" x14ac:dyDescent="0.3">
      <c r="B4" s="6" t="s">
        <v>210</v>
      </c>
      <c r="C4" s="6" t="s">
        <v>211</v>
      </c>
      <c r="D4" s="6" t="s">
        <v>217</v>
      </c>
      <c r="F4" s="6" t="s">
        <v>221</v>
      </c>
      <c r="G4" s="6" t="s">
        <v>222</v>
      </c>
      <c r="I4" s="6"/>
      <c r="J4" s="6" t="s">
        <v>212</v>
      </c>
      <c r="K4" s="6" t="s">
        <v>214</v>
      </c>
      <c r="L4" s="6" t="s">
        <v>213</v>
      </c>
    </row>
    <row r="5" spans="2:12" x14ac:dyDescent="0.3">
      <c r="B5" s="6" t="s">
        <v>201</v>
      </c>
      <c r="C5" s="5">
        <f>J7</f>
        <v>100</v>
      </c>
      <c r="D5" s="4" t="s">
        <v>218</v>
      </c>
      <c r="F5" s="3">
        <f>J5*C5</f>
        <v>249.00000000000003</v>
      </c>
      <c r="G5" s="3">
        <f>F5-$J$7</f>
        <v>149.00000000000003</v>
      </c>
      <c r="I5" s="6" t="s">
        <v>215</v>
      </c>
      <c r="J5" s="3">
        <v>2.4900000000000002</v>
      </c>
      <c r="K5" s="3">
        <v>3.18</v>
      </c>
      <c r="L5" s="3">
        <v>2.9</v>
      </c>
    </row>
    <row r="6" spans="2:12" x14ac:dyDescent="0.3">
      <c r="B6" s="6" t="s">
        <v>202</v>
      </c>
      <c r="C6" s="5">
        <f>J7</f>
        <v>100</v>
      </c>
      <c r="D6" s="4" t="s">
        <v>219</v>
      </c>
      <c r="F6">
        <f>C6*K5</f>
        <v>318</v>
      </c>
      <c r="G6" s="3">
        <f>F6-$J$7</f>
        <v>218</v>
      </c>
      <c r="K6" s="3"/>
      <c r="L6" s="3"/>
    </row>
    <row r="7" spans="2:12" x14ac:dyDescent="0.3">
      <c r="B7" s="6" t="s">
        <v>203</v>
      </c>
      <c r="C7" s="5">
        <f>J7</f>
        <v>100</v>
      </c>
      <c r="D7" s="4" t="s">
        <v>220</v>
      </c>
      <c r="F7">
        <f>C7*L5</f>
        <v>290</v>
      </c>
      <c r="G7" s="3">
        <f>F7-$J$7</f>
        <v>190</v>
      </c>
      <c r="I7" s="6" t="s">
        <v>223</v>
      </c>
      <c r="J7" s="3">
        <v>100</v>
      </c>
    </row>
  </sheetData>
  <phoneticPr fontId="19" type="noConversion"/>
  <conditionalFormatting sqref="G4">
    <cfRule type="colorScale" priority="5">
      <colorScale>
        <cfvo type="min"/>
        <cfvo type="max"/>
        <color rgb="FFFF0000"/>
        <color theme="9" tint="0.39997558519241921"/>
      </colorScale>
    </cfRule>
  </conditionalFormatting>
  <conditionalFormatting sqref="G5:G7">
    <cfRule type="colorScale" priority="1">
      <colorScale>
        <cfvo type="min"/>
        <cfvo type="percentile" val="50"/>
        <cfvo type="max"/>
        <color rgb="FFC00000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5404-A7D6-4357-9773-4D81F3DBBDCB}">
  <dimension ref="B2:N13"/>
  <sheetViews>
    <sheetView workbookViewId="0">
      <selection activeCell="B3" sqref="B3"/>
    </sheetView>
  </sheetViews>
  <sheetFormatPr baseColWidth="10" defaultRowHeight="14.4" x14ac:dyDescent="0.3"/>
  <cols>
    <col min="3" max="3" width="26.21875" customWidth="1"/>
  </cols>
  <sheetData>
    <row r="2" spans="2:14" ht="47.4" x14ac:dyDescent="0.9">
      <c r="B2" s="7" t="s">
        <v>234</v>
      </c>
      <c r="L2" s="3"/>
      <c r="M2" s="3"/>
      <c r="N2" s="3"/>
    </row>
    <row r="3" spans="2:14" x14ac:dyDescent="0.3">
      <c r="L3" s="3"/>
      <c r="M3" s="3"/>
      <c r="N3" s="3"/>
    </row>
    <row r="4" spans="2:14" x14ac:dyDescent="0.3">
      <c r="B4" s="6" t="s">
        <v>210</v>
      </c>
      <c r="C4" s="6" t="s">
        <v>211</v>
      </c>
      <c r="D4" s="6" t="s">
        <v>217</v>
      </c>
      <c r="F4" s="6" t="s">
        <v>221</v>
      </c>
      <c r="G4" s="6" t="s">
        <v>222</v>
      </c>
      <c r="I4" s="6"/>
      <c r="J4" s="6" t="s">
        <v>212</v>
      </c>
      <c r="K4" s="6" t="s">
        <v>214</v>
      </c>
      <c r="L4" s="6" t="s">
        <v>213</v>
      </c>
    </row>
    <row r="5" spans="2:14" x14ac:dyDescent="0.3">
      <c r="B5" s="6" t="s">
        <v>201</v>
      </c>
      <c r="C5" s="5">
        <f>$J$10</f>
        <v>100</v>
      </c>
      <c r="D5" s="4" t="s">
        <v>224</v>
      </c>
      <c r="F5" s="3">
        <f>C5*J5*J6</f>
        <v>617.5200000000001</v>
      </c>
      <c r="G5" s="3">
        <f>F5-$J$10</f>
        <v>517.5200000000001</v>
      </c>
      <c r="I5" s="6" t="s">
        <v>215</v>
      </c>
      <c r="J5" s="3">
        <v>2.4900000000000002</v>
      </c>
      <c r="K5" s="3">
        <v>3.18</v>
      </c>
      <c r="L5" s="3">
        <v>2.9</v>
      </c>
    </row>
    <row r="6" spans="2:14" x14ac:dyDescent="0.3">
      <c r="B6" s="6" t="s">
        <v>202</v>
      </c>
      <c r="C6" s="5">
        <f>$J$10</f>
        <v>100</v>
      </c>
      <c r="D6" s="4" t="s">
        <v>225</v>
      </c>
      <c r="F6" s="3">
        <f>+C6*J5*K6</f>
        <v>759.45</v>
      </c>
      <c r="G6" s="3">
        <f>F6-$J$10</f>
        <v>659.45</v>
      </c>
      <c r="I6" s="6" t="s">
        <v>216</v>
      </c>
      <c r="J6" s="3">
        <v>2.48</v>
      </c>
      <c r="K6" s="3">
        <v>3.05</v>
      </c>
      <c r="L6" s="3">
        <v>3.05</v>
      </c>
    </row>
    <row r="7" spans="2:14" x14ac:dyDescent="0.3">
      <c r="B7" s="6" t="s">
        <v>203</v>
      </c>
      <c r="C7" s="5">
        <f>$J$10</f>
        <v>100</v>
      </c>
      <c r="D7" s="4" t="s">
        <v>226</v>
      </c>
      <c r="F7" s="3">
        <f>C7*J5*L6</f>
        <v>759.45</v>
      </c>
      <c r="G7" s="3">
        <f>F7-$J$10</f>
        <v>659.45</v>
      </c>
      <c r="K7" s="3"/>
      <c r="L7" s="3"/>
    </row>
    <row r="8" spans="2:14" x14ac:dyDescent="0.3">
      <c r="B8" s="6" t="s">
        <v>204</v>
      </c>
      <c r="C8" s="5">
        <f>$J$10</f>
        <v>100</v>
      </c>
      <c r="D8" s="4" t="s">
        <v>227</v>
      </c>
      <c r="F8" s="3">
        <f>C8*K5*J6</f>
        <v>788.64</v>
      </c>
      <c r="G8" s="3">
        <f>F8-$J$10</f>
        <v>688.64</v>
      </c>
    </row>
    <row r="9" spans="2:14" x14ac:dyDescent="0.3">
      <c r="B9" s="6" t="s">
        <v>205</v>
      </c>
      <c r="C9" s="5">
        <f>$J$10</f>
        <v>100</v>
      </c>
      <c r="D9" s="4" t="s">
        <v>228</v>
      </c>
      <c r="F9" s="3">
        <f>C9*K5*K6</f>
        <v>969.9</v>
      </c>
      <c r="G9" s="3">
        <f>F9-$J$10</f>
        <v>869.9</v>
      </c>
    </row>
    <row r="10" spans="2:14" x14ac:dyDescent="0.3">
      <c r="B10" s="6" t="s">
        <v>206</v>
      </c>
      <c r="C10" s="5">
        <f>$J$10</f>
        <v>100</v>
      </c>
      <c r="D10" s="4" t="s">
        <v>229</v>
      </c>
      <c r="F10" s="3">
        <f>C10*K5*L6</f>
        <v>969.9</v>
      </c>
      <c r="G10" s="3">
        <f>F10-$J$10</f>
        <v>869.9</v>
      </c>
      <c r="I10" s="6" t="s">
        <v>223</v>
      </c>
      <c r="J10" s="3">
        <v>100</v>
      </c>
    </row>
    <row r="11" spans="2:14" x14ac:dyDescent="0.3">
      <c r="B11" s="6" t="s">
        <v>207</v>
      </c>
      <c r="C11" s="5">
        <f>$J$10</f>
        <v>100</v>
      </c>
      <c r="D11" s="4" t="s">
        <v>230</v>
      </c>
      <c r="F11" s="3">
        <f>C11*L5*J6</f>
        <v>719.2</v>
      </c>
      <c r="G11" s="3">
        <f>F11-$J$10</f>
        <v>619.20000000000005</v>
      </c>
    </row>
    <row r="12" spans="2:14" x14ac:dyDescent="0.3">
      <c r="B12" s="6" t="s">
        <v>208</v>
      </c>
      <c r="C12" s="5">
        <f>$J$10</f>
        <v>100</v>
      </c>
      <c r="D12" s="4" t="s">
        <v>231</v>
      </c>
      <c r="F12" s="3">
        <f>C12*L5*K6</f>
        <v>884.5</v>
      </c>
      <c r="G12" s="3">
        <f>F12-$J$10</f>
        <v>784.5</v>
      </c>
    </row>
    <row r="13" spans="2:14" x14ac:dyDescent="0.3">
      <c r="B13" s="6" t="s">
        <v>209</v>
      </c>
      <c r="C13" s="5">
        <f>$J$10</f>
        <v>100</v>
      </c>
      <c r="D13" s="4" t="s">
        <v>232</v>
      </c>
      <c r="F13" s="3">
        <f>C13*L5*L6</f>
        <v>884.5</v>
      </c>
      <c r="G13" s="3">
        <f>F13-$J$10</f>
        <v>784.5</v>
      </c>
    </row>
  </sheetData>
  <phoneticPr fontId="19" type="noConversion"/>
  <conditionalFormatting sqref="G4">
    <cfRule type="colorScale" priority="12">
      <colorScale>
        <cfvo type="min"/>
        <cfvo type="max"/>
        <color rgb="FFFF0000"/>
        <color theme="9" tint="0.39997558519241921"/>
      </colorScale>
    </cfRule>
  </conditionalFormatting>
  <conditionalFormatting sqref="G5:G13">
    <cfRule type="top10" dxfId="3" priority="5" rank="1"/>
    <cfRule type="top10" dxfId="2" priority="6" bottom="1" rank="1"/>
  </conditionalFormatting>
  <conditionalFormatting sqref="F5:F13">
    <cfRule type="top10" dxfId="1" priority="1" rank="1"/>
    <cfRule type="top10" dxfId="0" priority="2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filtered_odds</vt:lpstr>
      <vt:lpstr>pari prevision 3</vt:lpstr>
      <vt:lpstr>pari prevision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hamelin</dc:creator>
  <cp:lastModifiedBy>simon hamelin</cp:lastModifiedBy>
  <dcterms:created xsi:type="dcterms:W3CDTF">2025-10-05T12:44:03Z</dcterms:created>
  <dcterms:modified xsi:type="dcterms:W3CDTF">2025-10-05T12:49:39Z</dcterms:modified>
</cp:coreProperties>
</file>