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omi\Downloads\"/>
    </mc:Choice>
  </mc:AlternateContent>
  <xr:revisionPtr revIDLastSave="0" documentId="8_{90985804-9877-4C65-9553-3E3CD637435F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2" i="2"/>
  <c r="B7" i="7"/>
  <c r="B3" i="7"/>
  <c r="B4" i="7"/>
  <c r="B2" i="7"/>
  <c r="B3" i="4"/>
  <c r="B4" i="4"/>
  <c r="B2" i="4"/>
  <c r="B3" i="9"/>
  <c r="B2" i="9"/>
  <c r="B5" i="8"/>
  <c r="B4" i="8"/>
  <c r="B3" i="8"/>
  <c r="B2" i="8"/>
  <c r="B3" i="6" a="1"/>
  <c r="B3" i="6" s="1"/>
  <c r="B4" i="6" a="1"/>
  <c r="B4" i="6" s="1"/>
  <c r="B5" i="6" a="1"/>
  <c r="B5" i="6" s="1"/>
  <c r="B2" i="6" a="1"/>
  <c r="B2" i="6" s="1"/>
  <c r="B3" i="1"/>
  <c r="B4" i="1"/>
  <c r="B5" i="1"/>
  <c r="B2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<sst xmlns="http://schemas.openxmlformats.org/spreadsheetml/2006/main" count="292" uniqueCount="67">
  <si>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</si>
  <si>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</si>
  <si>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</si>
  <si>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</si>
  <si>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</si>
  <si>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</si>
  <si>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</si>
  <si>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</si>
  <si>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</si>
  <si>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</si>
  <si>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Male</t>
  </si>
  <si>
    <t>Salesman</t>
  </si>
  <si>
    <t>11/2/2001</t>
  </si>
  <si>
    <t>9/6/2015</t>
  </si>
  <si>
    <t>Female</t>
  </si>
  <si>
    <t>Receptionist</t>
  </si>
  <si>
    <t>10/3/1999</t>
  </si>
  <si>
    <t>10/10/2015</t>
  </si>
  <si>
    <t>7/4/2000</t>
  </si>
  <si>
    <t>9/8/2017</t>
  </si>
  <si>
    <t>Accountant</t>
  </si>
  <si>
    <t>1/5/2000</t>
  </si>
  <si>
    <t>12/3/2015</t>
  </si>
  <si>
    <t>Michael</t>
  </si>
  <si>
    <t>Kevin</t>
  </si>
  <si>
    <t>Full Name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</si>
  <si>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</si>
  <si>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</si>
  <si>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</si>
  <si>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</si>
  <si>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</si>
  <si>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</si>
  <si>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</si>
  <si>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</si>
  <si>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</si>
  <si>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</si>
  <si>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</si>
  <si>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</si>
  <si>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</si>
  <si>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</si>
  <si>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Start Date</t>
  </si>
  <si>
    <t>Person</t>
  </si>
  <si>
    <t>1/1/2000</t>
  </si>
  <si>
    <t>Kevin Jarit</t>
  </si>
  <si>
    <t>Elvis Hart</t>
  </si>
  <si>
    <t>Michael Starr</t>
  </si>
  <si>
    <t>Elvis</t>
  </si>
  <si>
    <t>Marja Turunen</t>
  </si>
  <si>
    <t>Marja</t>
  </si>
  <si>
    <t>Starr</t>
  </si>
  <si>
    <t>Turunen</t>
  </si>
  <si>
    <t>Hart</t>
  </si>
  <si>
    <t>Jarit</t>
  </si>
  <si>
    <t>Michael.Starr@Bluefors.fi</t>
  </si>
  <si>
    <t>Marja.Turunen@Gigantti.fi</t>
  </si>
  <si>
    <t>Kevin.Jarit@Jysk.fi</t>
  </si>
  <si>
    <t>Michael St</t>
  </si>
  <si>
    <t xml:space="preserve">Elvis </t>
  </si>
  <si>
    <t>Kevin Jar</t>
  </si>
  <si>
    <t>Elvis.Hart@Hilton.fi</t>
  </si>
  <si>
    <t>Sofia</t>
  </si>
  <si>
    <t>Morison</t>
  </si>
  <si>
    <t>Sofia Morison</t>
  </si>
  <si>
    <t>3/4/2019</t>
  </si>
  <si>
    <t>Sofia.Morison@GrandHotel.fi</t>
  </si>
  <si>
    <t>Marja Folder</t>
  </si>
  <si>
    <t>April-July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</si>
</sst>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ja.Turunen@Gigantti.fi" TargetMode="External"/><Relationship Id="rId2" Type="http://schemas.openxmlformats.org/officeDocument/2006/relationships/hyperlink" Target="mailto:Elvis.Hart@Hilton.fi" TargetMode="External"/><Relationship Id="rId1" Type="http://schemas.openxmlformats.org/officeDocument/2006/relationships/hyperlink" Target="mailto:Kevin.Jarit@Jysk.f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.Starr@Bluefors.f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ja.Turunen@Gigantti.fi" TargetMode="External"/><Relationship Id="rId2" Type="http://schemas.openxmlformats.org/officeDocument/2006/relationships/hyperlink" Target="mailto:Elvis.Hart@Hilton.fi" TargetMode="External"/><Relationship Id="rId1" Type="http://schemas.openxmlformats.org/officeDocument/2006/relationships/hyperlink" Target="mailto:Kevin.Jarit@Jysk.fi" TargetMode="External"/><Relationship Id="rId4" Type="http://schemas.openxmlformats.org/officeDocument/2006/relationships/hyperlink" Target="mailto:Michael.Starr@Bluefors.f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ja.Turunen@Gigantti.fi" TargetMode="External"/><Relationship Id="rId2" Type="http://schemas.openxmlformats.org/officeDocument/2006/relationships/hyperlink" Target="mailto:Elvis.Hart@Hilton.fi" TargetMode="External"/><Relationship Id="rId1" Type="http://schemas.openxmlformats.org/officeDocument/2006/relationships/hyperlink" Target="mailto:Kevin.Jarit@Jysk.fi" TargetMode="External"/><Relationship Id="rId4" Type="http://schemas.openxmlformats.org/officeDocument/2006/relationships/hyperlink" Target="mailto:Michael.Starr@Bluefors.f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ja.Turunen@Gigantti.fi" TargetMode="External"/><Relationship Id="rId2" Type="http://schemas.openxmlformats.org/officeDocument/2006/relationships/hyperlink" Target="mailto:Elvis.Hart@Hilton.fi" TargetMode="External"/><Relationship Id="rId1" Type="http://schemas.openxmlformats.org/officeDocument/2006/relationships/hyperlink" Target="mailto:Kevin.Jarit@Jysk.fi" TargetMode="External"/><Relationship Id="rId5" Type="http://schemas.openxmlformats.org/officeDocument/2006/relationships/hyperlink" Target="mailto:Sofia.Morison@GrandHotel.fi" TargetMode="External"/><Relationship Id="rId4" Type="http://schemas.openxmlformats.org/officeDocument/2006/relationships/hyperlink" Target="mailto:Michael.Starr@Bluefors.f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ja.Turunen@Gigantti.fi" TargetMode="External"/><Relationship Id="rId2" Type="http://schemas.openxmlformats.org/officeDocument/2006/relationships/hyperlink" Target="mailto:Elvis.Hart@Hilton.fi" TargetMode="External"/><Relationship Id="rId1" Type="http://schemas.openxmlformats.org/officeDocument/2006/relationships/hyperlink" Target="mailto:Kevin.Jarit@Jysk.fi" TargetMode="External"/><Relationship Id="rId4" Type="http://schemas.openxmlformats.org/officeDocument/2006/relationships/hyperlink" Target="mailto:Michael.Starr@Bluefors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topLeftCell="F1" workbookViewId="0">
      <selection activeCell="H5" activeCellId="3" sqref="H2 H3 H4 H5"/>
    </sheetView>
  </sheetViews>
  <sheetFormatPr defaultRowHeight="14.4" x14ac:dyDescent="0.3"/>
  <cols>
    <col min="1" max="1" width="14.21875" customWidth="1"/>
    <col min="2" max="2" width="39.6640625" customWidth="1"/>
    <col min="5" max="5" width="10.44140625" customWidth="1"/>
    <col min="6" max="6" width="9.6640625" customWidth="1"/>
    <col min="8" max="8" width="14.6640625" bestFit="1" customWidth="1"/>
    <col min="11" max="11" width="15.77734375" bestFit="1" customWidth="1"/>
    <col min="13" max="13" width="9.77734375" customWidth="1"/>
    <col min="14" max="14" width="10.109375" customWidth="1"/>
    <col min="15" max="15" width="40.6640625" bestFit="1" customWidth="1"/>
  </cols>
  <sheetData>
    <row r="1" spans="1:15" x14ac:dyDescent="0.3">
      <c r="A1" t="s">
        <v>25</v>
      </c>
      <c r="B1" t="s">
        <v>9</v>
      </c>
      <c r="E1" t="s">
        <v>0</v>
      </c>
      <c r="F1" t="s">
        <v>1</v>
      </c>
      <c r="G1" t="s">
        <v>2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43</v>
      </c>
      <c r="B2" t="str">
        <f>_xlfn.XLOOKUP(A2,H2:H5,O2:O5)</f>
        <v>Kevin.Jarit@Jysk.fi</v>
      </c>
      <c r="E2">
        <v>2001</v>
      </c>
      <c r="F2" t="s">
        <v>24</v>
      </c>
      <c r="G2" t="s">
        <v>52</v>
      </c>
      <c r="H2" t="s">
        <v>43</v>
      </c>
      <c r="I2">
        <v>30</v>
      </c>
      <c r="J2" t="s">
        <v>10</v>
      </c>
      <c r="K2" t="s">
        <v>11</v>
      </c>
      <c r="L2">
        <v>45000</v>
      </c>
      <c r="M2" s="1" t="s">
        <v>12</v>
      </c>
      <c r="N2" s="1" t="s">
        <v>13</v>
      </c>
      <c r="O2" s="3" t="s">
        <v>55</v>
      </c>
    </row>
    <row r="3" spans="1:15" x14ac:dyDescent="0.3">
      <c r="A3" t="s">
        <v>44</v>
      </c>
      <c r="B3" t="str">
        <f t="shared" ref="B3:B5" si="0">_xlfn.XLOOKUP(A3,H3:H6,O3:O6)</f>
        <v>Elvis.Hart@Hilton.fi</v>
      </c>
      <c r="E3">
        <v>2002</v>
      </c>
      <c r="F3" t="s">
        <v>46</v>
      </c>
      <c r="G3" t="s">
        <v>51</v>
      </c>
      <c r="H3" t="s">
        <v>44</v>
      </c>
      <c r="I3">
        <v>30</v>
      </c>
      <c r="J3" t="s">
        <v>10</v>
      </c>
      <c r="K3" t="s">
        <v>15</v>
      </c>
      <c r="L3">
        <v>36000</v>
      </c>
      <c r="M3" s="1" t="s">
        <v>16</v>
      </c>
      <c r="N3" s="1" t="s">
        <v>17</v>
      </c>
      <c r="O3" s="3" t="s">
        <v>59</v>
      </c>
    </row>
    <row r="4" spans="1:15" x14ac:dyDescent="0.3">
      <c r="A4" t="s">
        <v>47</v>
      </c>
      <c r="B4" t="str">
        <f t="shared" si="0"/>
        <v>Marja.Turunen@Gigantti.fi</v>
      </c>
      <c r="E4">
        <v>2003</v>
      </c>
      <c r="F4" t="s">
        <v>48</v>
      </c>
      <c r="G4" t="s">
        <v>50</v>
      </c>
      <c r="H4" t="s">
        <v>47</v>
      </c>
      <c r="I4">
        <v>29</v>
      </c>
      <c r="J4" t="s">
        <v>14</v>
      </c>
      <c r="K4" t="s">
        <v>11</v>
      </c>
      <c r="L4">
        <v>63000</v>
      </c>
      <c r="M4" s="1" t="s">
        <v>18</v>
      </c>
      <c r="N4" s="1" t="s">
        <v>19</v>
      </c>
      <c r="O4" s="3" t="s">
        <v>54</v>
      </c>
    </row>
    <row r="5" spans="1:15" x14ac:dyDescent="0.3">
      <c r="A5" t="s">
        <v>45</v>
      </c>
      <c r="B5" t="str">
        <f t="shared" si="0"/>
        <v>Michael.Starr@Bluefors.fi</v>
      </c>
      <c r="E5">
        <v>2004</v>
      </c>
      <c r="F5" t="s">
        <v>23</v>
      </c>
      <c r="G5" t="s">
        <v>49</v>
      </c>
      <c r="H5" t="s">
        <v>45</v>
      </c>
      <c r="I5">
        <v>31</v>
      </c>
      <c r="J5" t="s">
        <v>10</v>
      </c>
      <c r="K5" t="s">
        <v>20</v>
      </c>
      <c r="L5">
        <v>47000</v>
      </c>
      <c r="M5" s="1" t="s">
        <v>21</v>
      </c>
      <c r="N5" s="1" t="s">
        <v>22</v>
      </c>
      <c r="O5" s="3" t="s">
        <v>53</v>
      </c>
    </row>
    <row r="6" spans="1:15" x14ac:dyDescent="0.3">
      <c r="O6" s="2"/>
    </row>
    <row r="7" spans="1:15" x14ac:dyDescent="0.3">
      <c r="M7" s="1"/>
      <c r="N7" s="1"/>
      <c r="O7" s="2"/>
    </row>
    <row r="8" spans="1:15" x14ac:dyDescent="0.3">
      <c r="M8" s="1"/>
      <c r="N8" s="1"/>
      <c r="O8" s="2"/>
    </row>
    <row r="9" spans="1:15" x14ac:dyDescent="0.3">
      <c r="M9" s="1"/>
      <c r="N9" s="1"/>
      <c r="O9" s="2"/>
    </row>
    <row r="10" spans="1:15" x14ac:dyDescent="0.3">
      <c r="M10" s="1"/>
      <c r="N10" s="1"/>
      <c r="O10" s="2"/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hyperlinks>
    <hyperlink ref="O2" r:id="rId1" xr:uid="{4A80D7D7-BE4E-4237-9D85-CF70F6016517}"/>
    <hyperlink ref="O3" r:id="rId2" xr:uid="{C4DA0A93-B85F-4AF5-A901-BCFCF7A8F7CB}"/>
    <hyperlink ref="O4" r:id="rId3" xr:uid="{1EE90607-DA6C-4D14-BD3F-1F34D19C6D9C}"/>
    <hyperlink ref="O5" r:id="rId4" xr:uid="{A1C80F8A-824A-4013-B576-11D5D47DE11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G1" workbookViewId="0">
      <selection activeCell="K28" sqref="K28"/>
    </sheetView>
  </sheetViews>
  <sheetFormatPr defaultRowHeight="14.4" x14ac:dyDescent="0.3"/>
  <cols>
    <col min="1" max="1" width="14.6640625" bestFit="1" customWidth="1"/>
    <col min="2" max="2" width="10.44140625" customWidth="1"/>
    <col min="3" max="3" width="40.109375" customWidth="1"/>
    <col min="6" max="6" width="10.5546875" customWidth="1"/>
    <col min="7" max="7" width="10.33203125" customWidth="1"/>
    <col min="8" max="8" width="10.5546875" customWidth="1"/>
    <col min="9" max="9" width="14.6640625" bestFit="1" customWidth="1"/>
    <col min="12" max="12" width="15.77734375" bestFit="1" customWidth="1"/>
    <col min="15" max="15" width="10" customWidth="1"/>
    <col min="16" max="16" width="40.6640625" bestFit="1" customWidth="1"/>
  </cols>
  <sheetData>
    <row r="1" spans="1:16" x14ac:dyDescent="0.3">
      <c r="A1" t="s">
        <v>25</v>
      </c>
      <c r="B1" t="s">
        <v>8</v>
      </c>
      <c r="C1" t="s">
        <v>9</v>
      </c>
      <c r="F1" t="s">
        <v>0</v>
      </c>
      <c r="G1" t="s">
        <v>1</v>
      </c>
      <c r="H1" t="s">
        <v>2</v>
      </c>
      <c r="I1" t="s">
        <v>25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43</v>
      </c>
      <c r="B2" t="str" cm="1">
        <f t="array" ref="B2:C2">_xlfn.XLOOKUP(A2,I2:I5,O2:P5)</f>
        <v>9/6/2015</v>
      </c>
      <c r="C2" t="str">
        <v>Kevin.Jarit@Jysk.fi</v>
      </c>
      <c r="F2">
        <v>2001</v>
      </c>
      <c r="G2" t="s">
        <v>24</v>
      </c>
      <c r="H2" t="s">
        <v>52</v>
      </c>
      <c r="I2" t="s">
        <v>43</v>
      </c>
      <c r="J2">
        <v>30</v>
      </c>
      <c r="K2" t="s">
        <v>10</v>
      </c>
      <c r="L2" t="s">
        <v>11</v>
      </c>
      <c r="M2">
        <v>45000</v>
      </c>
      <c r="N2" s="1" t="s">
        <v>12</v>
      </c>
      <c r="O2" s="1" t="s">
        <v>13</v>
      </c>
      <c r="P2" s="3" t="s">
        <v>55</v>
      </c>
    </row>
    <row r="3" spans="1:16" x14ac:dyDescent="0.3">
      <c r="A3" t="s">
        <v>44</v>
      </c>
      <c r="B3" t="str" cm="1">
        <f t="array" ref="B3:C3">_xlfn.XLOOKUP(A3,I3:I6,O3:P6)</f>
        <v>10/10/2015</v>
      </c>
      <c r="C3" t="str">
        <v>Elvis.Hart@Hilton.fi</v>
      </c>
      <c r="F3">
        <v>2002</v>
      </c>
      <c r="G3" t="s">
        <v>46</v>
      </c>
      <c r="H3" t="s">
        <v>51</v>
      </c>
      <c r="I3" t="s">
        <v>44</v>
      </c>
      <c r="J3">
        <v>30</v>
      </c>
      <c r="K3" t="s">
        <v>10</v>
      </c>
      <c r="L3" t="s">
        <v>15</v>
      </c>
      <c r="M3">
        <v>36000</v>
      </c>
      <c r="N3" s="1" t="s">
        <v>16</v>
      </c>
      <c r="O3" s="1" t="s">
        <v>17</v>
      </c>
      <c r="P3" s="3" t="s">
        <v>59</v>
      </c>
    </row>
    <row r="4" spans="1:16" x14ac:dyDescent="0.3">
      <c r="A4" t="s">
        <v>47</v>
      </c>
      <c r="B4" t="str" cm="1">
        <f t="array" ref="B4:C4">_xlfn.XLOOKUP(A4,I4:I7,O4:P7)</f>
        <v>9/8/2017</v>
      </c>
      <c r="C4" t="str">
        <v>Marja.Turunen@Gigantti.fi</v>
      </c>
      <c r="F4">
        <v>2003</v>
      </c>
      <c r="G4" t="s">
        <v>48</v>
      </c>
      <c r="H4" t="s">
        <v>50</v>
      </c>
      <c r="I4" t="s">
        <v>47</v>
      </c>
      <c r="J4">
        <v>29</v>
      </c>
      <c r="K4" t="s">
        <v>14</v>
      </c>
      <c r="L4" t="s">
        <v>11</v>
      </c>
      <c r="M4">
        <v>63000</v>
      </c>
      <c r="N4" s="1" t="s">
        <v>18</v>
      </c>
      <c r="O4" s="1" t="s">
        <v>19</v>
      </c>
      <c r="P4" s="3" t="s">
        <v>54</v>
      </c>
    </row>
    <row r="5" spans="1:16" x14ac:dyDescent="0.3">
      <c r="A5" t="s">
        <v>45</v>
      </c>
      <c r="B5" t="str" cm="1">
        <f t="array" ref="B5:C5">_xlfn.XLOOKUP(A5,I5:I8,O5:P8)</f>
        <v>12/3/2015</v>
      </c>
      <c r="C5" t="str">
        <v>Michael.Starr@Bluefors.fi</v>
      </c>
      <c r="F5">
        <v>2004</v>
      </c>
      <c r="G5" t="s">
        <v>23</v>
      </c>
      <c r="H5" t="s">
        <v>49</v>
      </c>
      <c r="I5" t="s">
        <v>45</v>
      </c>
      <c r="J5">
        <v>31</v>
      </c>
      <c r="K5" t="s">
        <v>10</v>
      </c>
      <c r="L5" t="s">
        <v>20</v>
      </c>
      <c r="M5">
        <v>47000</v>
      </c>
      <c r="N5" s="1" t="s">
        <v>21</v>
      </c>
      <c r="O5" s="1" t="s">
        <v>22</v>
      </c>
      <c r="P5" s="3" t="s">
        <v>53</v>
      </c>
    </row>
    <row r="6" spans="1:16" x14ac:dyDescent="0.3">
      <c r="N6" s="1"/>
      <c r="O6" s="1"/>
      <c r="P6" s="2"/>
    </row>
    <row r="7" spans="1:16" x14ac:dyDescent="0.3">
      <c r="N7" s="1"/>
      <c r="O7" s="1"/>
      <c r="P7" s="2"/>
    </row>
    <row r="8" spans="1:16" x14ac:dyDescent="0.3">
      <c r="N8" s="1"/>
      <c r="O8" s="1"/>
      <c r="P8" s="2"/>
    </row>
    <row r="9" spans="1:16" x14ac:dyDescent="0.3">
      <c r="N9" s="1"/>
      <c r="O9" s="1"/>
      <c r="P9" s="2"/>
    </row>
    <row r="10" spans="1:16" x14ac:dyDescent="0.3">
      <c r="N10" s="1"/>
      <c r="O10" s="1"/>
      <c r="P10" s="2"/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hyperlinks>
    <hyperlink ref="P2" r:id="rId1" xr:uid="{C1C8EFFA-D1EC-41B5-8945-05A32F2285D3}"/>
    <hyperlink ref="P3" r:id="rId2" xr:uid="{44922611-2D15-4D26-AEFE-3E8111D8FAB4}"/>
    <hyperlink ref="P4" r:id="rId3" xr:uid="{3A04FA95-9860-4706-9FA7-796214EA6863}"/>
    <hyperlink ref="P5" r:id="rId4" xr:uid="{1F8B980B-687F-4BC6-A654-73E505A62F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opLeftCell="F1" workbookViewId="0">
      <selection activeCell="O3" sqref="O3"/>
    </sheetView>
  </sheetViews>
  <sheetFormatPr defaultRowHeight="14.4" x14ac:dyDescent="0.3"/>
  <cols>
    <col min="1" max="1" width="14.6640625" bestFit="1" customWidth="1"/>
    <col min="2" max="2" width="28.5546875" customWidth="1"/>
    <col min="8" max="8" width="14.6640625" bestFit="1" customWidth="1"/>
    <col min="11" max="11" width="15.77734375" bestFit="1" customWidth="1"/>
    <col min="12" max="12" width="9.77734375" customWidth="1"/>
    <col min="13" max="13" width="10.5546875" customWidth="1"/>
    <col min="14" max="14" width="12.6640625" customWidth="1"/>
    <col min="15" max="15" width="40.6640625" bestFit="1" customWidth="1"/>
  </cols>
  <sheetData>
    <row r="1" spans="1:15" x14ac:dyDescent="0.3">
      <c r="A1" t="s">
        <v>25</v>
      </c>
      <c r="B1" t="s">
        <v>9</v>
      </c>
      <c r="E1" t="s">
        <v>0</v>
      </c>
      <c r="F1" t="s">
        <v>1</v>
      </c>
      <c r="G1" t="s">
        <v>2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58</v>
      </c>
      <c r="B2" t="str">
        <f>_xlfn.XLOOKUP(A2,H2:H5,O2:O5,"Not Found")</f>
        <v>Not Found</v>
      </c>
      <c r="E2">
        <v>2001</v>
      </c>
      <c r="F2" t="s">
        <v>24</v>
      </c>
      <c r="G2" t="s">
        <v>52</v>
      </c>
      <c r="H2" t="s">
        <v>43</v>
      </c>
      <c r="I2">
        <v>30</v>
      </c>
      <c r="J2" t="s">
        <v>10</v>
      </c>
      <c r="K2" t="s">
        <v>11</v>
      </c>
      <c r="L2">
        <v>45000</v>
      </c>
      <c r="M2" s="1" t="s">
        <v>12</v>
      </c>
      <c r="N2" s="1" t="s">
        <v>13</v>
      </c>
      <c r="O2" s="3" t="s">
        <v>55</v>
      </c>
    </row>
    <row r="3" spans="1:15" x14ac:dyDescent="0.3">
      <c r="A3" t="s">
        <v>51</v>
      </c>
      <c r="B3" t="str">
        <f>_xlfn.XLOOKUP("*"&amp;A3,H2:H5,O2:O5,"Not Found",2)</f>
        <v>Elvis.Hart@Hilton.fi</v>
      </c>
      <c r="E3">
        <v>2002</v>
      </c>
      <c r="F3" t="s">
        <v>57</v>
      </c>
      <c r="G3" t="s">
        <v>51</v>
      </c>
      <c r="H3" t="s">
        <v>44</v>
      </c>
      <c r="I3">
        <v>30</v>
      </c>
      <c r="J3" t="s">
        <v>10</v>
      </c>
      <c r="K3" t="s">
        <v>15</v>
      </c>
      <c r="L3">
        <v>36000</v>
      </c>
      <c r="M3" s="1" t="s">
        <v>16</v>
      </c>
      <c r="N3" s="1" t="s">
        <v>17</v>
      </c>
      <c r="O3" s="3" t="s">
        <v>59</v>
      </c>
    </row>
    <row r="4" spans="1:15" x14ac:dyDescent="0.3">
      <c r="A4" t="s">
        <v>50</v>
      </c>
      <c r="B4" t="str">
        <f>_xlfn.XLOOKUP("*"&amp;A4,H2:H5,O2:O5,"Not Found",2)</f>
        <v>Marja.Turunen@Gigantti.fi</v>
      </c>
      <c r="E4">
        <v>2003</v>
      </c>
      <c r="F4" t="s">
        <v>48</v>
      </c>
      <c r="G4" t="s">
        <v>50</v>
      </c>
      <c r="H4" t="s">
        <v>47</v>
      </c>
      <c r="I4">
        <v>29</v>
      </c>
      <c r="J4" t="s">
        <v>14</v>
      </c>
      <c r="K4" t="s">
        <v>11</v>
      </c>
      <c r="L4">
        <v>63000</v>
      </c>
      <c r="M4" s="1" t="s">
        <v>18</v>
      </c>
      <c r="N4" s="1" t="s">
        <v>19</v>
      </c>
      <c r="O4" s="3" t="s">
        <v>54</v>
      </c>
    </row>
    <row r="5" spans="1:15" x14ac:dyDescent="0.3">
      <c r="A5" t="s">
        <v>56</v>
      </c>
      <c r="B5" t="str">
        <f>_xlfn.XLOOKUP(A5&amp;"*",H2:H5,O2:O5,"Not Found",2)</f>
        <v>Michael.Starr@Bluefors.fi</v>
      </c>
      <c r="E5">
        <v>2004</v>
      </c>
      <c r="F5" t="s">
        <v>23</v>
      </c>
      <c r="G5" t="s">
        <v>49</v>
      </c>
      <c r="H5" t="s">
        <v>45</v>
      </c>
      <c r="I5">
        <v>31</v>
      </c>
      <c r="J5" t="s">
        <v>10</v>
      </c>
      <c r="K5" t="s">
        <v>20</v>
      </c>
      <c r="L5">
        <v>47000</v>
      </c>
      <c r="M5" s="1" t="s">
        <v>21</v>
      </c>
      <c r="N5" s="1" t="s">
        <v>22</v>
      </c>
      <c r="O5" s="3" t="s">
        <v>53</v>
      </c>
    </row>
    <row r="6" spans="1:15" x14ac:dyDescent="0.3">
      <c r="M6" s="1"/>
      <c r="N6" s="1"/>
      <c r="O6" s="2"/>
    </row>
    <row r="7" spans="1:15" x14ac:dyDescent="0.3">
      <c r="M7" s="1"/>
      <c r="N7" s="1"/>
      <c r="O7" s="2"/>
    </row>
    <row r="8" spans="1:15" x14ac:dyDescent="0.3">
      <c r="M8" s="1"/>
      <c r="N8" s="1"/>
      <c r="O8" s="2"/>
    </row>
    <row r="9" spans="1:15" x14ac:dyDescent="0.3">
      <c r="M9" s="1"/>
      <c r="N9" s="1"/>
      <c r="O9" s="2"/>
    </row>
    <row r="10" spans="1:15" x14ac:dyDescent="0.3">
      <c r="M10" s="1"/>
      <c r="N10" s="1"/>
      <c r="O10" s="2"/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hyperlinks>
    <hyperlink ref="O2" r:id="rId1" xr:uid="{84F34BB2-8B8C-4B89-8692-6740E1F6AA55}"/>
    <hyperlink ref="O3" r:id="rId2" xr:uid="{0B9E668A-AE33-4D8E-8071-AAEF32A72DC6}"/>
    <hyperlink ref="O4" r:id="rId3" xr:uid="{F658D1E1-C39F-4C9F-A8C9-F5E2F787187D}"/>
    <hyperlink ref="O5" r:id="rId4" xr:uid="{E0760ED0-ECA5-4CCF-A343-AD96E422D2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8" max="8" width="11.109375" customWidth="1"/>
    <col min="9" max="9" width="14.6640625" bestFit="1" customWidth="1"/>
    <col min="12" max="12" width="15.77734375" bestFit="1" customWidth="1"/>
    <col min="14" max="14" width="10.6640625" customWidth="1"/>
    <col min="15" max="15" width="10.21875" customWidth="1"/>
    <col min="16" max="16" width="40.6640625" bestFit="1" customWidth="1"/>
  </cols>
  <sheetData>
    <row r="1" spans="1:16" x14ac:dyDescent="0.3">
      <c r="A1" t="s">
        <v>40</v>
      </c>
      <c r="B1" t="s">
        <v>41</v>
      </c>
      <c r="F1" t="s">
        <v>0</v>
      </c>
      <c r="G1" t="s">
        <v>1</v>
      </c>
      <c r="H1" t="s">
        <v>2</v>
      </c>
      <c r="I1" t="s">
        <v>25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1" t="s">
        <v>42</v>
      </c>
      <c r="B2" t="str">
        <f>_xlfn.XLOOKUP(A2,N2:N5,I2:I5,,1)</f>
        <v>Michael Starr</v>
      </c>
      <c r="F2">
        <v>2001</v>
      </c>
      <c r="G2" t="s">
        <v>24</v>
      </c>
      <c r="H2" t="s">
        <v>52</v>
      </c>
      <c r="I2" t="s">
        <v>43</v>
      </c>
      <c r="J2">
        <v>30</v>
      </c>
      <c r="K2" t="s">
        <v>10</v>
      </c>
      <c r="L2" t="s">
        <v>11</v>
      </c>
      <c r="M2">
        <v>45000</v>
      </c>
      <c r="N2" s="1" t="s">
        <v>12</v>
      </c>
      <c r="O2" s="1" t="s">
        <v>13</v>
      </c>
      <c r="P2" s="3" t="s">
        <v>55</v>
      </c>
    </row>
    <row r="3" spans="1:16" x14ac:dyDescent="0.3">
      <c r="A3" s="1" t="s">
        <v>18</v>
      </c>
      <c r="B3" t="str">
        <f>_xlfn.XLOOKUP(A3,N2:N6,I2:I6,,,-1)</f>
        <v>Sofia Morison</v>
      </c>
      <c r="F3">
        <v>2002</v>
      </c>
      <c r="G3" t="s">
        <v>46</v>
      </c>
      <c r="H3" t="s">
        <v>51</v>
      </c>
      <c r="I3" t="s">
        <v>44</v>
      </c>
      <c r="J3">
        <v>30</v>
      </c>
      <c r="K3" t="s">
        <v>10</v>
      </c>
      <c r="L3" t="s">
        <v>15</v>
      </c>
      <c r="M3">
        <v>36000</v>
      </c>
      <c r="N3" s="1" t="s">
        <v>16</v>
      </c>
      <c r="O3" s="1" t="s">
        <v>17</v>
      </c>
      <c r="P3" s="3" t="s">
        <v>59</v>
      </c>
    </row>
    <row r="4" spans="1:16" x14ac:dyDescent="0.3">
      <c r="F4">
        <v>2003</v>
      </c>
      <c r="G4" t="s">
        <v>48</v>
      </c>
      <c r="H4" t="s">
        <v>50</v>
      </c>
      <c r="I4" t="s">
        <v>47</v>
      </c>
      <c r="J4">
        <v>29</v>
      </c>
      <c r="K4" t="s">
        <v>14</v>
      </c>
      <c r="L4" t="s">
        <v>11</v>
      </c>
      <c r="M4">
        <v>63000</v>
      </c>
      <c r="N4" s="1" t="s">
        <v>18</v>
      </c>
      <c r="O4" s="1" t="s">
        <v>19</v>
      </c>
      <c r="P4" s="3" t="s">
        <v>54</v>
      </c>
    </row>
    <row r="5" spans="1:16" x14ac:dyDescent="0.3">
      <c r="F5">
        <v>2004</v>
      </c>
      <c r="G5" t="s">
        <v>23</v>
      </c>
      <c r="H5" t="s">
        <v>49</v>
      </c>
      <c r="I5" t="s">
        <v>45</v>
      </c>
      <c r="J5">
        <v>31</v>
      </c>
      <c r="K5" t="s">
        <v>10</v>
      </c>
      <c r="L5" t="s">
        <v>20</v>
      </c>
      <c r="M5">
        <v>47000</v>
      </c>
      <c r="N5" s="1" t="s">
        <v>21</v>
      </c>
      <c r="O5" s="1" t="s">
        <v>22</v>
      </c>
      <c r="P5" s="3" t="s">
        <v>53</v>
      </c>
    </row>
    <row r="6" spans="1:16" x14ac:dyDescent="0.3">
      <c r="F6">
        <v>2005</v>
      </c>
      <c r="G6" t="s">
        <v>60</v>
      </c>
      <c r="H6" t="s">
        <v>61</v>
      </c>
      <c r="I6" t="s">
        <v>62</v>
      </c>
      <c r="J6">
        <v>21</v>
      </c>
      <c r="K6" t="s">
        <v>14</v>
      </c>
      <c r="L6" t="s">
        <v>15</v>
      </c>
      <c r="M6">
        <v>3600</v>
      </c>
      <c r="N6" s="1" t="s">
        <v>18</v>
      </c>
      <c r="O6" s="1" t="s">
        <v>63</v>
      </c>
      <c r="P6" s="3" t="s">
        <v>64</v>
      </c>
    </row>
    <row r="7" spans="1:16" x14ac:dyDescent="0.3">
      <c r="N7" s="1"/>
      <c r="O7" s="1"/>
      <c r="P7" s="2"/>
    </row>
    <row r="8" spans="1:16" x14ac:dyDescent="0.3">
      <c r="N8" s="1"/>
      <c r="O8" s="1"/>
      <c r="P8" s="2"/>
    </row>
    <row r="9" spans="1:16" x14ac:dyDescent="0.3">
      <c r="N9" s="1"/>
      <c r="O9" s="1"/>
      <c r="P9" s="2"/>
    </row>
    <row r="10" spans="1:16" x14ac:dyDescent="0.3">
      <c r="N10" s="1"/>
      <c r="O10" s="1"/>
      <c r="P10" s="2"/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hyperlinks>
    <hyperlink ref="P2" r:id="rId1" xr:uid="{7C7DA236-3BBA-4B24-8312-C31A56993457}"/>
    <hyperlink ref="P3" r:id="rId2" xr:uid="{50E66195-7FEA-48C6-BA9A-0676675A58DB}"/>
    <hyperlink ref="P4" r:id="rId3" xr:uid="{F0133816-34B4-468D-8B70-D2C2C954A2C2}"/>
    <hyperlink ref="P5" r:id="rId4" xr:uid="{A36112D9-35E1-49EC-943E-7B80C9E406A6}"/>
    <hyperlink ref="P6" r:id="rId5" xr:uid="{B76F7CCE-4067-4C9C-A066-E184FCAB5D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P4"/>
  <sheetViews>
    <sheetView workbookViewId="0">
      <selection activeCell="C6" sqref="C6"/>
    </sheetView>
  </sheetViews>
  <sheetFormatPr defaultColWidth="10.109375" defaultRowHeight="14.4" x14ac:dyDescent="0.3"/>
  <cols>
    <col min="1" max="1" width="12.33203125" customWidth="1"/>
    <col min="4" max="4" width="12.109375" bestFit="1" customWidth="1"/>
  </cols>
  <sheetData>
    <row r="1" spans="1:16" x14ac:dyDescent="0.3">
      <c r="B1" t="s">
        <v>29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3">
      <c r="A2" t="s">
        <v>26</v>
      </c>
      <c r="B2">
        <f>_xlfn.XLOOKUP(H1,E1:P1,E2:P2)</f>
        <v>750</v>
      </c>
      <c r="D2" t="s">
        <v>26</v>
      </c>
      <c r="E2">
        <v>450</v>
      </c>
      <c r="F2">
        <v>310</v>
      </c>
      <c r="G2">
        <v>150</v>
      </c>
      <c r="H2">
        <v>750</v>
      </c>
      <c r="I2">
        <v>440</v>
      </c>
      <c r="J2">
        <v>485</v>
      </c>
      <c r="K2">
        <v>510</v>
      </c>
      <c r="L2">
        <v>347</v>
      </c>
      <c r="M2">
        <v>736</v>
      </c>
      <c r="N2">
        <v>155</v>
      </c>
      <c r="O2">
        <v>450</v>
      </c>
      <c r="P2">
        <v>288</v>
      </c>
    </row>
    <row r="3" spans="1:16" x14ac:dyDescent="0.3">
      <c r="A3" t="s">
        <v>27</v>
      </c>
      <c r="B3">
        <f t="shared" ref="B3:B4" si="0">_xlfn.XLOOKUP(H2,E2:P2,E3:P3)</f>
        <v>50</v>
      </c>
      <c r="D3" t="s">
        <v>27</v>
      </c>
      <c r="E3">
        <v>75</v>
      </c>
      <c r="F3">
        <v>40</v>
      </c>
      <c r="G3">
        <v>65</v>
      </c>
      <c r="H3">
        <v>50</v>
      </c>
      <c r="I3">
        <v>24</v>
      </c>
      <c r="J3">
        <v>71</v>
      </c>
      <c r="K3">
        <v>57</v>
      </c>
      <c r="L3">
        <v>61</v>
      </c>
      <c r="M3">
        <v>34</v>
      </c>
      <c r="N3">
        <v>41</v>
      </c>
      <c r="O3">
        <v>58</v>
      </c>
      <c r="P3">
        <v>91</v>
      </c>
    </row>
    <row r="4" spans="1:16" x14ac:dyDescent="0.3">
      <c r="A4" t="s">
        <v>65</v>
      </c>
      <c r="B4">
        <f t="shared" si="0"/>
        <v>210</v>
      </c>
      <c r="D4" t="s">
        <v>65</v>
      </c>
      <c r="E4">
        <v>200</v>
      </c>
      <c r="F4">
        <v>118</v>
      </c>
      <c r="G4">
        <v>145</v>
      </c>
      <c r="H4">
        <v>210</v>
      </c>
      <c r="I4">
        <v>45</v>
      </c>
      <c r="J4">
        <v>170</v>
      </c>
      <c r="K4">
        <v>130</v>
      </c>
      <c r="L4">
        <v>90</v>
      </c>
      <c r="M4">
        <v>55</v>
      </c>
      <c r="N4">
        <v>110</v>
      </c>
      <c r="O4">
        <v>130</v>
      </c>
      <c r="P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2.5546875" customWidth="1"/>
    <col min="2" max="2" width="13.88671875" customWidth="1"/>
    <col min="7" max="7" width="12.109375" bestFit="1" customWidth="1"/>
  </cols>
  <sheetData>
    <row r="1" spans="1:19" x14ac:dyDescent="0.3">
      <c r="B1" t="s">
        <v>29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3">
      <c r="A2" t="s">
        <v>26</v>
      </c>
      <c r="B2">
        <f>_xlfn.XLOOKUP(K1,H1:S1,H2:S2)</f>
        <v>750</v>
      </c>
      <c r="G2" t="s">
        <v>26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27</v>
      </c>
      <c r="B3">
        <f t="shared" ref="B3:B4" si="0">_xlfn.XLOOKUP(K2,H2:S2,H3:S3)</f>
        <v>50</v>
      </c>
      <c r="G3" t="s">
        <v>27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65</v>
      </c>
      <c r="B4">
        <f t="shared" si="0"/>
        <v>210</v>
      </c>
      <c r="G4" t="s">
        <v>65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66</v>
      </c>
    </row>
    <row r="7" spans="1:19" x14ac:dyDescent="0.3">
      <c r="A7" t="s">
        <v>26</v>
      </c>
      <c r="B7">
        <f>SUM(_xlfn.XLOOKUP(K1,H1:S1,H2:S2),_xlfn.XLOOKUP(N1,H1:S1,H2:S2))</f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M10"/>
  <sheetViews>
    <sheetView tabSelected="1" workbookViewId="0">
      <selection activeCell="C7" sqref="C7"/>
    </sheetView>
  </sheetViews>
  <sheetFormatPr defaultRowHeight="14.4" x14ac:dyDescent="0.3"/>
  <cols>
    <col min="1" max="1" width="14.44140625" customWidth="1"/>
    <col min="2" max="2" width="30" customWidth="1"/>
    <col min="3" max="3" width="10.6640625" customWidth="1"/>
    <col min="4" max="4" width="9.6640625" customWidth="1"/>
    <col min="5" max="5" width="11" customWidth="1"/>
    <col min="6" max="6" width="16.88671875" customWidth="1"/>
    <col min="9" max="9" width="16.88671875" customWidth="1"/>
    <col min="11" max="12" width="11.5546875" customWidth="1"/>
    <col min="13" max="13" width="40.21875" customWidth="1"/>
  </cols>
  <sheetData>
    <row r="1" spans="1:13" x14ac:dyDescent="0.3">
      <c r="A1" t="s">
        <v>25</v>
      </c>
      <c r="B1" t="s">
        <v>9</v>
      </c>
      <c r="C1" t="s">
        <v>0</v>
      </c>
      <c r="D1" t="s">
        <v>1</v>
      </c>
      <c r="E1" t="s">
        <v>2</v>
      </c>
      <c r="F1" t="s">
        <v>25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43</v>
      </c>
      <c r="B2" t="str">
        <f>VLOOKUP(A2,F2:M5,8,FALSE)</f>
        <v>Kevin.Jarit@Jysk.fi</v>
      </c>
      <c r="C2">
        <v>2001</v>
      </c>
      <c r="D2" t="s">
        <v>24</v>
      </c>
      <c r="E2" t="s">
        <v>52</v>
      </c>
      <c r="F2" t="s">
        <v>43</v>
      </c>
      <c r="G2">
        <v>30</v>
      </c>
      <c r="H2" t="s">
        <v>10</v>
      </c>
      <c r="I2" t="s">
        <v>11</v>
      </c>
      <c r="J2">
        <v>45000</v>
      </c>
      <c r="K2" s="1" t="s">
        <v>12</v>
      </c>
      <c r="L2" s="1" t="s">
        <v>13</v>
      </c>
      <c r="M2" s="3" t="s">
        <v>55</v>
      </c>
    </row>
    <row r="3" spans="1:13" x14ac:dyDescent="0.3">
      <c r="A3" t="s">
        <v>44</v>
      </c>
      <c r="B3" t="str">
        <f t="shared" ref="B3:B5" si="0">VLOOKUP(A3,F3:M6,8,FALSE)</f>
        <v>Elvis.Hart@Hilton.fi</v>
      </c>
      <c r="C3">
        <v>2002</v>
      </c>
      <c r="D3" t="s">
        <v>46</v>
      </c>
      <c r="E3" t="s">
        <v>51</v>
      </c>
      <c r="F3" t="s">
        <v>44</v>
      </c>
      <c r="G3">
        <v>30</v>
      </c>
      <c r="H3" t="s">
        <v>10</v>
      </c>
      <c r="I3" t="s">
        <v>15</v>
      </c>
      <c r="J3">
        <v>36000</v>
      </c>
      <c r="K3" s="1" t="s">
        <v>16</v>
      </c>
      <c r="L3" s="1" t="s">
        <v>17</v>
      </c>
      <c r="M3" s="3" t="s">
        <v>59</v>
      </c>
    </row>
    <row r="4" spans="1:13" x14ac:dyDescent="0.3">
      <c r="A4" t="s">
        <v>47</v>
      </c>
      <c r="B4" t="str">
        <f t="shared" si="0"/>
        <v>Marja.Turunen@Gigantti.fi</v>
      </c>
      <c r="C4">
        <v>2003</v>
      </c>
      <c r="D4" t="s">
        <v>48</v>
      </c>
      <c r="E4" t="s">
        <v>50</v>
      </c>
      <c r="F4" t="s">
        <v>47</v>
      </c>
      <c r="G4">
        <v>29</v>
      </c>
      <c r="H4" t="s">
        <v>14</v>
      </c>
      <c r="I4" t="s">
        <v>11</v>
      </c>
      <c r="J4">
        <v>63000</v>
      </c>
      <c r="K4" s="1" t="s">
        <v>18</v>
      </c>
      <c r="L4" s="1" t="s">
        <v>19</v>
      </c>
      <c r="M4" s="3" t="s">
        <v>54</v>
      </c>
    </row>
    <row r="5" spans="1:13" x14ac:dyDescent="0.3">
      <c r="A5" t="s">
        <v>45</v>
      </c>
      <c r="B5" t="str">
        <f t="shared" si="0"/>
        <v>Michael.Starr@Bluefors.fi</v>
      </c>
      <c r="C5">
        <v>2004</v>
      </c>
      <c r="D5" t="s">
        <v>23</v>
      </c>
      <c r="E5" t="s">
        <v>49</v>
      </c>
      <c r="F5" t="s">
        <v>45</v>
      </c>
      <c r="G5">
        <v>31</v>
      </c>
      <c r="H5" t="s">
        <v>10</v>
      </c>
      <c r="I5" t="s">
        <v>20</v>
      </c>
      <c r="J5">
        <v>47000</v>
      </c>
      <c r="K5" s="1" t="s">
        <v>21</v>
      </c>
      <c r="L5" s="1" t="s">
        <v>22</v>
      </c>
      <c r="M5" s="3" t="s">
        <v>53</v>
      </c>
    </row>
    <row r="6" spans="1:13" x14ac:dyDescent="0.3">
      <c r="K6" s="1"/>
      <c r="L6" s="1"/>
      <c r="M6" s="2"/>
    </row>
    <row r="7" spans="1:13" x14ac:dyDescent="0.3">
      <c r="K7" s="1"/>
      <c r="L7" s="1"/>
      <c r="M7" s="2"/>
    </row>
    <row r="8" spans="1:13" x14ac:dyDescent="0.3">
      <c r="K8" s="1"/>
      <c r="L8" s="1"/>
      <c r="M8" s="2"/>
    </row>
    <row r="9" spans="1:13" x14ac:dyDescent="0.3">
      <c r="K9" s="1"/>
      <c r="L9" s="1"/>
      <c r="M9" s="2"/>
    </row>
    <row r="10" spans="1:13" x14ac:dyDescent="0.3">
      <c r="K10" s="1"/>
      <c r="L10" s="1"/>
      <c r="M10" s="2"/>
    </row>
  </sheetData>
  <hyperlinks>
    <hyperlink ref="M2" r:id="rId1" xr:uid="{8176DAE1-56BD-489B-91DB-D46D998CB8BD}"/>
    <hyperlink ref="M3" r:id="rId2" xr:uid="{6DA59EBA-8D70-408C-8580-CC44B935EC07}"/>
    <hyperlink ref="M4" r:id="rId3" xr:uid="{C104DE9A-A5CA-457A-8C4E-D12773B14F3D}"/>
    <hyperlink ref="M5" r:id="rId4" xr:uid="{18F62FA8-1899-41D0-91E8-00A01436E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Simos Tigkas</cp:lastModifiedBy>
  <dcterms:created xsi:type="dcterms:W3CDTF">2021-12-20T02:45:32Z</dcterms:created>
  <dcterms:modified xsi:type="dcterms:W3CDTF">2022-10-21T13:59:16Z</dcterms:modified>
</cp:coreProperties>
</file>