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150" yWindow="240" windowWidth="18720" windowHeight="7290"/>
  </bookViews>
  <sheets>
    <sheet name="11.12" sheetId="10" r:id="rId1"/>
    <sheet name="11.16" sheetId="11" r:id="rId2"/>
    <sheet name="11.20" sheetId="12" r:id="rId3"/>
    <sheet name="11.23" sheetId="8" r:id="rId4"/>
    <sheet name="Oppg 3" sheetId="9" r:id="rId5"/>
  </sheets>
  <definedNames>
    <definedName name="anscount" hidden="1">1</definedName>
    <definedName name="sencount" hidden="1">2</definedName>
  </definedNames>
  <calcPr calcId="152511"/>
</workbook>
</file>

<file path=xl/calcChain.xml><?xml version="1.0" encoding="utf-8"?>
<calcChain xmlns="http://schemas.openxmlformats.org/spreadsheetml/2006/main">
  <c r="B21" i="11" l="1"/>
  <c r="B22" i="11" s="1"/>
  <c r="B19" i="11"/>
  <c r="A19" i="11"/>
  <c r="C18" i="11"/>
  <c r="C22" i="11" s="1"/>
  <c r="A24" i="11" s="1"/>
  <c r="A18" i="11"/>
  <c r="C17" i="11"/>
  <c r="A17" i="11"/>
  <c r="C13" i="9" l="1"/>
  <c r="D8" i="9"/>
  <c r="D7" i="9"/>
  <c r="C6" i="9"/>
  <c r="C9" i="9" s="1"/>
  <c r="B6" i="9"/>
  <c r="D5" i="9"/>
  <c r="D4" i="9"/>
  <c r="B10" i="8"/>
  <c r="C9" i="8"/>
  <c r="C8" i="8"/>
  <c r="C7" i="8"/>
  <c r="F7" i="8" s="1"/>
  <c r="E9" i="8" s="1"/>
  <c r="C6" i="8"/>
  <c r="C10" i="8" l="1"/>
  <c r="D6" i="9"/>
  <c r="C12" i="9"/>
  <c r="C14" i="9" s="1"/>
  <c r="D14" i="9" s="1"/>
  <c r="B9" i="9"/>
  <c r="D9" i="9" s="1"/>
</calcChain>
</file>

<file path=xl/sharedStrings.xml><?xml version="1.0" encoding="utf-8"?>
<sst xmlns="http://schemas.openxmlformats.org/spreadsheetml/2006/main" count="47" uniqueCount="43">
  <si>
    <t>Direkte lønn</t>
  </si>
  <si>
    <t>Direkte material</t>
  </si>
  <si>
    <t xml:space="preserve">Kostnader (i kr) ved en produksjon på </t>
  </si>
  <si>
    <t xml:space="preserve"> enheter</t>
  </si>
  <si>
    <t>Totalt</t>
  </si>
  <si>
    <t>Per enhet</t>
  </si>
  <si>
    <t>Tilbud:</t>
  </si>
  <si>
    <t>VEK:</t>
  </si>
  <si>
    <t xml:space="preserve">Andre variable kostnader </t>
  </si>
  <si>
    <t>Faste driftsuavhengige kostnader</t>
  </si>
  <si>
    <t>Sum</t>
  </si>
  <si>
    <t>(Beløp i kr)</t>
  </si>
  <si>
    <t>A</t>
  </si>
  <si>
    <t>B</t>
  </si>
  <si>
    <t>Totalt:</t>
  </si>
  <si>
    <t>Salgsinntekter</t>
  </si>
  <si>
    <t xml:space="preserve"> - Variable produksjonskostnader</t>
  </si>
  <si>
    <t>Dekningsbidrag</t>
  </si>
  <si>
    <t xml:space="preserve"> - Faste kostnader knyttet til det enkelte produkt</t>
  </si>
  <si>
    <t xml:space="preserve"> - Faste driftsuavhengige administrasjonskostnader</t>
  </si>
  <si>
    <t>Overskudd</t>
  </si>
  <si>
    <t>Redusert dekningsbidrag</t>
  </si>
  <si>
    <t>Reduserte faste kostnader</t>
  </si>
  <si>
    <t>Økt fortjeneste</t>
  </si>
  <si>
    <t>Oppgave 3</t>
  </si>
  <si>
    <t xml:space="preserve">Oppgave 4 </t>
  </si>
  <si>
    <t xml:space="preserve"> 11.23</t>
  </si>
  <si>
    <t xml:space="preserve"> 11.12</t>
  </si>
  <si>
    <t>Oppgave 11.16</t>
  </si>
  <si>
    <t>Variable kostnader</t>
  </si>
  <si>
    <t>Faste kostnader:</t>
  </si>
  <si>
    <t>Produksjonsrelaterte (kr 3 er avskr.)</t>
  </si>
  <si>
    <t>(basert på 10 000 enheter årlig)</t>
  </si>
  <si>
    <t>Fordelte administrative kostnader</t>
  </si>
  <si>
    <t>Pris fra ekstern leverandør</t>
  </si>
  <si>
    <t xml:space="preserve"> per enhet</t>
  </si>
  <si>
    <t>Ekstra kvalitetskontroll</t>
  </si>
  <si>
    <t>Utleie</t>
  </si>
  <si>
    <t xml:space="preserve"> per år</t>
  </si>
  <si>
    <t>Produsere selv</t>
  </si>
  <si>
    <t>Kjøpe eksternt</t>
  </si>
  <si>
    <t>Produksjonsrelaterte FK</t>
  </si>
  <si>
    <t>Alternativkostnad (husleie)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</si>
</sst>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kr&quot;\ #,##0;[Red]&quot;kr&quot;\ \-#,##0"/>
    <numFmt numFmtId="8" formatCode="&quot;kr&quot;\ #,##0.00;[Red]&quot;kr&quot;\ \-#,##0.00"/>
    <numFmt numFmtId="43" formatCode="_ * #,##0.00_ ;_ * \-#,##0.00_ ;_ * &quot;-&quot;??_ ;_ @_ "/>
    <numFmt numFmtId="164" formatCode="&quot;Ja&quot;;&quot;Ja&quot;;&quot;Nei&quot;"/>
    <numFmt numFmtId="165" formatCode="&quot;Sann&quot;;&quot;Sann&quot;;&quot;Usann&quot;"/>
    <numFmt numFmtId="166" formatCode="_ * #,##0_ ;_ * \-#,##0_ ;_ * &quot;-&quot;??_ ;_ @_ "/>
    <numFmt numFmtId="167" formatCode="&quot;kr&quot;\ #,##0.00000;[Red]&quot;kr&quot;\ \-#,##0.00000"/>
  </numFmts>
  <fonts count="9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166" fontId="0" fillId="0" borderId="0" xfId="13" applyNumberFormat="1" applyFont="1"/>
    <xf numFmtId="166" fontId="0" fillId="0" borderId="1" xfId="13" applyNumberFormat="1" applyFont="1" applyBorder="1"/>
    <xf numFmtId="43" fontId="0" fillId="0" borderId="0" xfId="13" applyNumberFormat="1" applyFont="1"/>
    <xf numFmtId="43" fontId="0" fillId="0" borderId="1" xfId="13" applyNumberFormat="1" applyFont="1" applyBorder="1"/>
    <xf numFmtId="166" fontId="5" fillId="0" borderId="0" xfId="13" applyNumberFormat="1" applyFont="1"/>
    <xf numFmtId="166" fontId="0" fillId="0" borderId="3" xfId="13" applyNumberFormat="1" applyFont="1" applyBorder="1"/>
    <xf numFmtId="166" fontId="0" fillId="0" borderId="1" xfId="13" applyNumberFormat="1" applyFont="1" applyBorder="1" applyAlignment="1">
      <alignment horizontal="center"/>
    </xf>
    <xf numFmtId="166" fontId="0" fillId="0" borderId="3" xfId="13" applyNumberFormat="1" applyFont="1" applyBorder="1" applyAlignment="1">
      <alignment horizontal="center"/>
    </xf>
    <xf numFmtId="166" fontId="0" fillId="0" borderId="4" xfId="13" applyNumberFormat="1" applyFont="1" applyBorder="1"/>
    <xf numFmtId="166" fontId="0" fillId="0" borderId="5" xfId="13" applyNumberFormat="1" applyFont="1" applyBorder="1"/>
    <xf numFmtId="166" fontId="0" fillId="0" borderId="6" xfId="13" applyNumberFormat="1" applyFont="1" applyBorder="1"/>
    <xf numFmtId="166" fontId="0" fillId="0" borderId="7" xfId="13" applyNumberFormat="1" applyFont="1" applyBorder="1"/>
    <xf numFmtId="166" fontId="0" fillId="0" borderId="2" xfId="13" applyNumberFormat="1" applyFont="1" applyBorder="1"/>
    <xf numFmtId="166" fontId="0" fillId="0" borderId="8" xfId="13" applyNumberFormat="1" applyFont="1" applyBorder="1"/>
    <xf numFmtId="166" fontId="0" fillId="0" borderId="0" xfId="13" applyNumberFormat="1" applyFont="1" applyBorder="1"/>
    <xf numFmtId="166" fontId="0" fillId="0" borderId="0" xfId="13" applyNumberFormat="1" applyFont="1" applyBorder="1" applyAlignment="1">
      <alignment horizontal="center"/>
    </xf>
    <xf numFmtId="166" fontId="6" fillId="0" borderId="0" xfId="13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8" fontId="0" fillId="0" borderId="0" xfId="0" applyNumberFormat="1"/>
    <xf numFmtId="167" fontId="0" fillId="0" borderId="0" xfId="0" applyNumberFormat="1"/>
    <xf numFmtId="17" fontId="0" fillId="0" borderId="0" xfId="0" applyNumberFormat="1"/>
  </cellXfs>
  <cellStyles count="14">
    <cellStyle name="Komma" xfId="13" builtinId="3"/>
    <cellStyle name="Normal" xfId="0" builtinId="0"/>
    <cellStyle name="Normal 2" xfId="1"/>
    <cellStyle name="Normal 3" xfId="2"/>
    <cellStyle name="Normal 4" xfId="3"/>
    <cellStyle name="Normal 5" xfId="4"/>
    <cellStyle name="Prosent 2" xfId="5"/>
    <cellStyle name="Tusenskille 2" xfId="6"/>
    <cellStyle name="Tusenskille 3" xfId="7"/>
    <cellStyle name="Tusenskille 4" xfId="8"/>
    <cellStyle name="Tusenskille 5" xfId="9"/>
    <cellStyle name="Valuta 2" xfId="10"/>
    <cellStyle name="Valuta 3" xfId="11"/>
    <cellStyle name="Valuta 4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334592</xdr:colOff>
      <xdr:row>22</xdr:row>
      <xdr:rowOff>162453</xdr:rowOff>
    </xdr:to>
    <xdr:pic>
      <xdr:nvPicPr>
        <xdr:cNvPr id="2" name="Bilde 1" descr="Skjermutklip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71500"/>
          <a:ext cx="8716592" cy="3781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696167</xdr:colOff>
      <xdr:row>14</xdr:row>
      <xdr:rowOff>114662</xdr:rowOff>
    </xdr:to>
    <xdr:pic>
      <xdr:nvPicPr>
        <xdr:cNvPr id="2" name="Bilde 1" descr="Skjermutklip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030167" cy="2591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topLeftCell="B1" workbookViewId="0">
      <selection activeCell="B2" sqref="B2"/>
    </sheetView>
  </sheetViews>
  <sheetFormatPr baseColWidth="10" defaultRowHeight="15" x14ac:dyDescent="0.25"/>
  <sheetData>
    <row r="1" spans="1:2" ht="18.75" x14ac:dyDescent="0.3">
      <c r="A1" s="18" t="s">
        <v>25</v>
      </c>
      <c r="B1" s="19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1" sqref="B1"/>
    </sheetView>
  </sheetViews>
  <sheetFormatPr baseColWidth="10" defaultRowHeight="15" x14ac:dyDescent="0.25"/>
  <cols>
    <col min="1" max="1" width="34.28515625" customWidth="1"/>
    <col min="2" max="2" width="15.28515625" customWidth="1"/>
    <col min="3" max="3" width="14.28515625" customWidth="1"/>
  </cols>
  <sheetData>
    <row r="1" spans="1:3" x14ac:dyDescent="0.25">
      <c r="A1" t="s">
        <v>28</v>
      </c>
    </row>
    <row r="3" spans="1:3" x14ac:dyDescent="0.25">
      <c r="A3" t="s">
        <v>29</v>
      </c>
      <c r="B3" s="20">
        <v>30</v>
      </c>
    </row>
    <row r="4" spans="1:3" x14ac:dyDescent="0.25">
      <c r="A4" t="s">
        <v>30</v>
      </c>
    </row>
    <row r="5" spans="1:3" x14ac:dyDescent="0.25">
      <c r="A5" t="s">
        <v>31</v>
      </c>
      <c r="B5" s="20">
        <v>10</v>
      </c>
      <c r="C5" t="s">
        <v>32</v>
      </c>
    </row>
    <row r="6" spans="1:3" x14ac:dyDescent="0.25">
      <c r="A6" t="s">
        <v>33</v>
      </c>
      <c r="B6" s="20">
        <v>20</v>
      </c>
      <c r="C6" t="s">
        <v>32</v>
      </c>
    </row>
    <row r="7" spans="1:3" x14ac:dyDescent="0.25">
      <c r="A7" t="s">
        <v>10</v>
      </c>
      <c r="B7" s="20">
        <v>60</v>
      </c>
    </row>
    <row r="8" spans="1:3" x14ac:dyDescent="0.25">
      <c r="B8" s="20"/>
    </row>
    <row r="9" spans="1:3" x14ac:dyDescent="0.25">
      <c r="B9" s="20"/>
    </row>
    <row r="10" spans="1:3" x14ac:dyDescent="0.25">
      <c r="A10" t="s">
        <v>34</v>
      </c>
      <c r="B10" s="20">
        <v>44</v>
      </c>
      <c r="C10" t="s">
        <v>35</v>
      </c>
    </row>
    <row r="11" spans="1:3" x14ac:dyDescent="0.25">
      <c r="A11" t="s">
        <v>36</v>
      </c>
      <c r="B11" s="20">
        <v>2</v>
      </c>
      <c r="C11" t="s">
        <v>35</v>
      </c>
    </row>
    <row r="12" spans="1:3" x14ac:dyDescent="0.25">
      <c r="B12" s="20"/>
    </row>
    <row r="13" spans="1:3" x14ac:dyDescent="0.25">
      <c r="A13" t="s">
        <v>37</v>
      </c>
      <c r="B13" s="20">
        <v>50000</v>
      </c>
      <c r="C13" t="s">
        <v>38</v>
      </c>
    </row>
    <row r="14" spans="1:3" x14ac:dyDescent="0.25">
      <c r="B14" s="20"/>
    </row>
    <row r="15" spans="1:3" x14ac:dyDescent="0.25">
      <c r="B15" s="20"/>
    </row>
    <row r="16" spans="1:3" x14ac:dyDescent="0.25">
      <c r="A16" s="21"/>
      <c r="B16" s="22" t="s">
        <v>39</v>
      </c>
      <c r="C16" s="21" t="s">
        <v>40</v>
      </c>
    </row>
    <row r="17" spans="1:3" x14ac:dyDescent="0.25">
      <c r="A17" t="str">
        <f>A10</f>
        <v>Pris fra ekstern leverandør</v>
      </c>
      <c r="C17" s="20">
        <f>B10</f>
        <v>44</v>
      </c>
    </row>
    <row r="18" spans="1:3" x14ac:dyDescent="0.25">
      <c r="A18" t="str">
        <f>A11</f>
        <v>Ekstra kvalitetskontroll</v>
      </c>
      <c r="C18" s="20">
        <f>B11</f>
        <v>2</v>
      </c>
    </row>
    <row r="19" spans="1:3" x14ac:dyDescent="0.25">
      <c r="A19" t="str">
        <f>A3</f>
        <v>Variable kostnader</v>
      </c>
      <c r="B19" s="20">
        <f>B3</f>
        <v>30</v>
      </c>
    </row>
    <row r="20" spans="1:3" x14ac:dyDescent="0.25">
      <c r="A20" t="s">
        <v>41</v>
      </c>
      <c r="B20" s="20">
        <v>7</v>
      </c>
    </row>
    <row r="21" spans="1:3" x14ac:dyDescent="0.25">
      <c r="A21" s="21" t="s">
        <v>42</v>
      </c>
      <c r="B21" s="22">
        <f>B13/10000</f>
        <v>5</v>
      </c>
      <c r="C21" s="21"/>
    </row>
    <row r="22" spans="1:3" x14ac:dyDescent="0.25">
      <c r="A22" t="s">
        <v>10</v>
      </c>
      <c r="B22" s="20">
        <f>SUM(B17:B21)</f>
        <v>42</v>
      </c>
      <c r="C22" s="20">
        <f>SUM(C17:C21)</f>
        <v>46</v>
      </c>
    </row>
    <row r="24" spans="1:3" x14ac:dyDescent="0.25">
      <c r="A24" t="str">
        <f>"Bedriften vil tape kr "&amp;C22-B22&amp;" per enhet dersom de kjøper eksternt"</f>
        <v>Bedriften vil tape kr 4 per enhet dersom de kjøper eksternt</v>
      </c>
    </row>
    <row r="31" spans="1:3" x14ac:dyDescent="0.25">
      <c r="B31" s="20"/>
      <c r="C31" s="23"/>
    </row>
    <row r="32" spans="1:3" x14ac:dyDescent="0.25">
      <c r="B32" s="20"/>
      <c r="C32" s="23"/>
    </row>
    <row r="33" spans="2:3" x14ac:dyDescent="0.25">
      <c r="B33" s="20"/>
      <c r="C33" s="23"/>
    </row>
    <row r="34" spans="2:3" x14ac:dyDescent="0.25">
      <c r="B34" s="20"/>
      <c r="C34" s="23"/>
    </row>
    <row r="35" spans="2:3" x14ac:dyDescent="0.25">
      <c r="B35" s="20"/>
      <c r="C35" s="23"/>
    </row>
    <row r="36" spans="2:3" x14ac:dyDescent="0.25">
      <c r="B36" s="20"/>
      <c r="C3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5" x14ac:dyDescent="0.25"/>
  <sheetData>
    <row r="1" spans="1:1" x14ac:dyDescent="0.25">
      <c r="A1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20" zoomScaleNormal="120" workbookViewId="0">
      <selection activeCell="A13" sqref="A13"/>
    </sheetView>
  </sheetViews>
  <sheetFormatPr baseColWidth="10" defaultRowHeight="15" x14ac:dyDescent="0.25"/>
  <cols>
    <col min="1" max="1" width="32" style="1" customWidth="1"/>
    <col min="2" max="16384" width="11.42578125" style="1"/>
  </cols>
  <sheetData>
    <row r="1" spans="1:6" x14ac:dyDescent="0.25">
      <c r="A1" s="5" t="s">
        <v>26</v>
      </c>
    </row>
    <row r="3" spans="1:6" x14ac:dyDescent="0.25">
      <c r="A3" s="1" t="s">
        <v>2</v>
      </c>
      <c r="C3" s="1">
        <v>2000</v>
      </c>
      <c r="D3" s="1" t="s">
        <v>3</v>
      </c>
    </row>
    <row r="5" spans="1:6" x14ac:dyDescent="0.25">
      <c r="A5" s="2"/>
      <c r="B5" s="2" t="s">
        <v>4</v>
      </c>
      <c r="C5" s="2" t="s">
        <v>5</v>
      </c>
      <c r="E5" s="1" t="s">
        <v>6</v>
      </c>
      <c r="F5" s="3">
        <v>25</v>
      </c>
    </row>
    <row r="6" spans="1:6" x14ac:dyDescent="0.25">
      <c r="A6" s="1" t="s">
        <v>1</v>
      </c>
      <c r="B6" s="1">
        <v>12000</v>
      </c>
      <c r="C6" s="3">
        <f>B6/$C$3</f>
        <v>6</v>
      </c>
    </row>
    <row r="7" spans="1:6" x14ac:dyDescent="0.25">
      <c r="A7" s="1" t="s">
        <v>0</v>
      </c>
      <c r="B7" s="1">
        <v>23000</v>
      </c>
      <c r="C7" s="3">
        <f t="shared" ref="C7:C9" si="0">B7/$C$3</f>
        <v>11.5</v>
      </c>
      <c r="E7" s="1" t="s">
        <v>7</v>
      </c>
      <c r="F7" s="3">
        <f>SUM(C6:C8)</f>
        <v>21.5</v>
      </c>
    </row>
    <row r="8" spans="1:6" x14ac:dyDescent="0.25">
      <c r="A8" s="1" t="s">
        <v>8</v>
      </c>
      <c r="B8" s="1">
        <v>8000</v>
      </c>
      <c r="C8" s="3">
        <f t="shared" si="0"/>
        <v>4</v>
      </c>
    </row>
    <row r="9" spans="1:6" x14ac:dyDescent="0.25">
      <c r="A9" s="2" t="s">
        <v>9</v>
      </c>
      <c r="B9" s="2">
        <v>17000</v>
      </c>
      <c r="C9" s="4">
        <f t="shared" si="0"/>
        <v>8.5</v>
      </c>
      <c r="E9" s="5" t="str">
        <f>IF(F5&gt;F7," Produser selv!"," Kjøp eksternt!")</f>
        <v xml:space="preserve"> Produser selv!</v>
      </c>
    </row>
    <row r="10" spans="1:6" x14ac:dyDescent="0.25">
      <c r="A10" s="1" t="s">
        <v>10</v>
      </c>
      <c r="B10" s="1">
        <f>SUM(B6:B9)</f>
        <v>60000</v>
      </c>
      <c r="C10" s="3">
        <f>SUM(C6:C9)</f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A2" sqref="A2"/>
    </sheetView>
  </sheetViews>
  <sheetFormatPr baseColWidth="10" defaultRowHeight="15" x14ac:dyDescent="0.25"/>
  <cols>
    <col min="1" max="1" width="45.85546875" style="1" customWidth="1"/>
    <col min="2" max="16384" width="11.42578125" style="1"/>
  </cols>
  <sheetData>
    <row r="1" spans="1:5" x14ac:dyDescent="0.25">
      <c r="A1" s="5" t="s">
        <v>24</v>
      </c>
    </row>
    <row r="3" spans="1:5" x14ac:dyDescent="0.25">
      <c r="A3" s="6" t="s">
        <v>11</v>
      </c>
      <c r="B3" s="7" t="s">
        <v>12</v>
      </c>
      <c r="C3" s="8" t="s">
        <v>13</v>
      </c>
      <c r="D3" s="9" t="s">
        <v>14</v>
      </c>
    </row>
    <row r="4" spans="1:5" x14ac:dyDescent="0.25">
      <c r="A4" s="10" t="s">
        <v>15</v>
      </c>
      <c r="B4" s="1">
        <v>2500000</v>
      </c>
      <c r="C4" s="10">
        <v>900000</v>
      </c>
      <c r="D4" s="11">
        <f t="shared" ref="D4:D9" si="0">SUM(B4:C4)</f>
        <v>3400000</v>
      </c>
    </row>
    <row r="5" spans="1:5" x14ac:dyDescent="0.25">
      <c r="A5" s="6" t="s">
        <v>16</v>
      </c>
      <c r="B5" s="2">
        <v>1000000</v>
      </c>
      <c r="C5" s="6">
        <v>300000</v>
      </c>
      <c r="D5" s="9">
        <f t="shared" si="0"/>
        <v>1300000</v>
      </c>
    </row>
    <row r="6" spans="1:5" x14ac:dyDescent="0.25">
      <c r="A6" s="10" t="s">
        <v>17</v>
      </c>
      <c r="B6" s="1">
        <f t="shared" ref="B6:C6" si="1">B4-B5</f>
        <v>1500000</v>
      </c>
      <c r="C6" s="10">
        <f t="shared" si="1"/>
        <v>600000</v>
      </c>
      <c r="D6" s="11">
        <f t="shared" si="0"/>
        <v>2100000</v>
      </c>
    </row>
    <row r="7" spans="1:5" x14ac:dyDescent="0.25">
      <c r="A7" s="10" t="s">
        <v>18</v>
      </c>
      <c r="B7" s="1">
        <v>200000</v>
      </c>
      <c r="C7" s="10">
        <v>400000</v>
      </c>
      <c r="D7" s="11">
        <f t="shared" si="0"/>
        <v>600000</v>
      </c>
    </row>
    <row r="8" spans="1:5" x14ac:dyDescent="0.25">
      <c r="A8" s="6" t="s">
        <v>19</v>
      </c>
      <c r="B8" s="2">
        <v>1000000</v>
      </c>
      <c r="C8" s="6">
        <v>600000</v>
      </c>
      <c r="D8" s="9">
        <f t="shared" si="0"/>
        <v>1600000</v>
      </c>
    </row>
    <row r="9" spans="1:5" x14ac:dyDescent="0.25">
      <c r="A9" s="12" t="s">
        <v>20</v>
      </c>
      <c r="B9" s="13">
        <f>B6-SUM(B7:B8)</f>
        <v>300000</v>
      </c>
      <c r="C9" s="12">
        <f>C6-SUM(C7:C8)</f>
        <v>-400000</v>
      </c>
      <c r="D9" s="14">
        <f t="shared" si="0"/>
        <v>-100000</v>
      </c>
    </row>
    <row r="12" spans="1:5" x14ac:dyDescent="0.25">
      <c r="A12" s="1" t="s">
        <v>21</v>
      </c>
      <c r="C12" s="1">
        <f>-C6</f>
        <v>-600000</v>
      </c>
    </row>
    <row r="13" spans="1:5" x14ac:dyDescent="0.25">
      <c r="A13" s="2" t="s">
        <v>22</v>
      </c>
      <c r="B13" s="2"/>
      <c r="C13" s="2">
        <f>C7</f>
        <v>400000</v>
      </c>
    </row>
    <row r="14" spans="1:5" x14ac:dyDescent="0.25">
      <c r="A14" s="1" t="s">
        <v>23</v>
      </c>
      <c r="C14" s="1">
        <f>SUM(C12:C13)</f>
        <v>-200000</v>
      </c>
      <c r="D14" s="5" t="str">
        <f>IF(C14&gt;0," Legg ned!"," Ikke legg ned!")</f>
        <v xml:space="preserve"> Ikke legg ned!</v>
      </c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6"/>
      <c r="C17" s="17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x14ac:dyDescent="0.25">
      <c r="A21" s="15"/>
      <c r="B21" s="15"/>
      <c r="C21" s="15"/>
      <c r="D21" s="15"/>
      <c r="E21" s="15"/>
    </row>
    <row r="22" spans="1:5" x14ac:dyDescent="0.25">
      <c r="A22" s="15"/>
      <c r="B22" s="15"/>
      <c r="C22" s="15"/>
      <c r="D22" s="15"/>
      <c r="E22" s="15"/>
    </row>
    <row r="23" spans="1:5" x14ac:dyDescent="0.25">
      <c r="A23" s="15"/>
      <c r="B23" s="15"/>
      <c r="C23" s="15"/>
      <c r="D23" s="15"/>
      <c r="E23" s="15"/>
    </row>
    <row r="24" spans="1:5" x14ac:dyDescent="0.25">
      <c r="A24" s="15"/>
      <c r="B24" s="15"/>
      <c r="C24" s="15"/>
      <c r="D24" s="15"/>
      <c r="E24" s="15"/>
    </row>
    <row r="25" spans="1:5" x14ac:dyDescent="0.25">
      <c r="A25" s="15"/>
      <c r="B25" s="15"/>
      <c r="C25" s="15"/>
      <c r="D25" s="15"/>
      <c r="E25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11.12</vt:lpstr>
      <vt:lpstr>11.16</vt:lpstr>
      <vt:lpstr>11.20</vt:lpstr>
      <vt:lpstr>11.23</vt:lpstr>
      <vt:lpstr>Oppg 3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IT-Tjenesten</dc:creator>
  <cp:lastModifiedBy>Helbæk Morten</cp:lastModifiedBy>
  <dcterms:created xsi:type="dcterms:W3CDTF">2008-07-05T15:00:40Z</dcterms:created>
  <dcterms:modified xsi:type="dcterms:W3CDTF">2015-09-16T19:28:14Z</dcterms:modified>
</cp:coreProperties>
</file>