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F:\Udacity\Project 3\p2-files\"/>
    </mc:Choice>
  </mc:AlternateContent>
  <xr:revisionPtr revIDLastSave="0" documentId="13_ncr:1_{F6B8177E-88FA-4657-8828-04688A5560B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  <c r="G14" i="1"/>
  <c r="F14" i="1"/>
  <c r="E14" i="1"/>
  <c r="D14" i="1"/>
  <c r="C14" i="1"/>
  <c r="B14" i="1"/>
  <c r="G17" i="1" l="1"/>
  <c r="G16" i="1"/>
  <c r="G15" i="1"/>
  <c r="F17" i="1"/>
  <c r="F16" i="1"/>
  <c r="F15" i="1"/>
  <c r="E17" i="1"/>
  <c r="E16" i="1"/>
  <c r="E15" i="1"/>
  <c r="D17" i="1"/>
  <c r="D16" i="1"/>
  <c r="D15" i="1"/>
  <c r="C17" i="1"/>
  <c r="C16" i="1"/>
  <c r="C15" i="1"/>
  <c r="C18" i="1" s="1"/>
  <c r="C20" i="1" s="1"/>
  <c r="B17" i="1"/>
  <c r="B16" i="1"/>
  <c r="B15" i="1"/>
  <c r="G18" i="1" l="1"/>
  <c r="G20" i="1" s="1"/>
  <c r="F18" i="1"/>
  <c r="F20" i="1" s="1"/>
  <c r="E18" i="1"/>
  <c r="E20" i="1" s="1"/>
  <c r="D18" i="1"/>
  <c r="D20" i="1" s="1"/>
  <c r="C19" i="1"/>
  <c r="B18" i="1"/>
  <c r="B19" i="1" s="1"/>
  <c r="G19" i="1" l="1"/>
  <c r="F19" i="1"/>
  <c r="E19" i="1"/>
  <c r="D19" i="1"/>
  <c r="B20" i="1"/>
</calcChain>
</file>

<file path=xl/sharedStrings.xml><?xml version="1.0" encoding="utf-8"?>
<sst xmlns="http://schemas.openxmlformats.org/spreadsheetml/2006/main" count="26" uniqueCount="26">
  <si>
    <t>CITY</t>
  </si>
  <si>
    <t>2010 Census Population</t>
  </si>
  <si>
    <t>Total Pawdacity Sales</t>
  </si>
  <si>
    <t>Households with Under 18</t>
  </si>
  <si>
    <t>Land Area</t>
  </si>
  <si>
    <t>Population Density</t>
  </si>
  <si>
    <t>Total Families</t>
  </si>
  <si>
    <t>Cheyenne</t>
  </si>
  <si>
    <t>Gillette</t>
  </si>
  <si>
    <t>Casper</t>
  </si>
  <si>
    <t>Sheridan</t>
  </si>
  <si>
    <t>Riverton</t>
  </si>
  <si>
    <t>Evanston</t>
  </si>
  <si>
    <t>Rock Springs</t>
  </si>
  <si>
    <t>Powell</t>
  </si>
  <si>
    <t>Cody</t>
  </si>
  <si>
    <t>Douglas</t>
  </si>
  <si>
    <t>Buffalo</t>
  </si>
  <si>
    <t>Q1</t>
  </si>
  <si>
    <t>Q2</t>
  </si>
  <si>
    <t>Q3</t>
  </si>
  <si>
    <t>IQR</t>
  </si>
  <si>
    <t>Upper fence</t>
  </si>
  <si>
    <t>lower fence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</si>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</sst>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1" fontId="2" fillId="2" borderId="0" xfId="0" applyNumberFormat="1" applyFont="1" applyFill="1"/>
    <xf numFmtId="0" fontId="2" fillId="0" borderId="0" xfId="0" applyFont="1"/>
    <xf numFmtId="0" fontId="2" fillId="3" borderId="0" xfId="0" applyFont="1" applyFill="1"/>
    <xf numFmtId="1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I6" sqref="I6"/>
    </sheetView>
  </sheetViews>
  <sheetFormatPr defaultRowHeight="15" x14ac:dyDescent="0.25"/>
  <cols>
    <col min="1" max="1" width="12" bestFit="1" customWidth="1"/>
    <col min="2" max="2" width="22.28515625" bestFit="1" customWidth="1"/>
    <col min="3" max="3" width="20.140625" bestFit="1" customWidth="1"/>
    <col min="4" max="4" width="24.5703125" bestFit="1" customWidth="1"/>
    <col min="5" max="5" width="9.7109375" bestFit="1" customWidth="1"/>
    <col min="6" max="6" width="18.140625" bestFit="1" customWidth="1"/>
    <col min="7" max="7" width="13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t="s">
        <v>7</v>
      </c>
      <c r="B2" s="2">
        <v>59466</v>
      </c>
      <c r="C2" s="2">
        <v>917892</v>
      </c>
      <c r="D2" s="1">
        <v>7158</v>
      </c>
      <c r="E2" s="1">
        <v>1500</v>
      </c>
      <c r="F2" s="2">
        <v>20</v>
      </c>
      <c r="G2" s="2">
        <v>14613</v>
      </c>
    </row>
    <row r="3" spans="1:7" x14ac:dyDescent="0.25">
      <c r="A3" t="s">
        <v>8</v>
      </c>
      <c r="B3" s="1">
        <v>29087</v>
      </c>
      <c r="C3" s="2">
        <v>543132</v>
      </c>
      <c r="D3" s="1">
        <v>4052</v>
      </c>
      <c r="E3" s="1">
        <v>2749</v>
      </c>
      <c r="F3" s="1">
        <v>6</v>
      </c>
      <c r="G3" s="1">
        <v>7189</v>
      </c>
    </row>
    <row r="4" spans="1:7" x14ac:dyDescent="0.25">
      <c r="A4" t="s">
        <v>9</v>
      </c>
      <c r="B4" s="1">
        <v>35316</v>
      </c>
      <c r="C4" s="1">
        <v>317736</v>
      </c>
      <c r="D4" s="1">
        <v>7788</v>
      </c>
      <c r="E4" s="1">
        <v>3894</v>
      </c>
      <c r="F4" s="1">
        <v>11</v>
      </c>
      <c r="G4" s="1">
        <v>8756</v>
      </c>
    </row>
    <row r="5" spans="1:7" x14ac:dyDescent="0.25">
      <c r="A5" t="s">
        <v>10</v>
      </c>
      <c r="B5" s="1">
        <v>17444</v>
      </c>
      <c r="C5" s="1">
        <v>308232</v>
      </c>
      <c r="D5" s="1">
        <v>2646</v>
      </c>
      <c r="E5" s="1">
        <v>1894</v>
      </c>
      <c r="F5" s="1">
        <v>9</v>
      </c>
      <c r="G5" s="1">
        <v>6040</v>
      </c>
    </row>
    <row r="6" spans="1:7" x14ac:dyDescent="0.25">
      <c r="A6" t="s">
        <v>11</v>
      </c>
      <c r="B6" s="1">
        <v>10615</v>
      </c>
      <c r="C6" s="1">
        <v>303264</v>
      </c>
      <c r="D6" s="1">
        <v>2680</v>
      </c>
      <c r="E6" s="1">
        <v>4797</v>
      </c>
      <c r="F6" s="1">
        <v>2</v>
      </c>
      <c r="G6" s="1">
        <v>5556</v>
      </c>
    </row>
    <row r="7" spans="1:7" x14ac:dyDescent="0.25">
      <c r="A7" t="s">
        <v>12</v>
      </c>
      <c r="B7" s="1">
        <v>12359</v>
      </c>
      <c r="C7" s="1">
        <v>283824</v>
      </c>
      <c r="D7" s="1">
        <v>1486</v>
      </c>
      <c r="E7" s="1">
        <v>999</v>
      </c>
      <c r="F7" s="1">
        <v>5</v>
      </c>
      <c r="G7" s="1">
        <v>2713</v>
      </c>
    </row>
    <row r="8" spans="1:7" x14ac:dyDescent="0.25">
      <c r="A8" t="s">
        <v>13</v>
      </c>
      <c r="B8" s="1">
        <v>23036</v>
      </c>
      <c r="C8" s="1">
        <v>253584</v>
      </c>
      <c r="D8" s="1">
        <v>4022</v>
      </c>
      <c r="E8" s="2">
        <v>6620</v>
      </c>
      <c r="F8" s="1">
        <v>3</v>
      </c>
      <c r="G8" s="1">
        <v>7572</v>
      </c>
    </row>
    <row r="9" spans="1:7" x14ac:dyDescent="0.25">
      <c r="A9" t="s">
        <v>14</v>
      </c>
      <c r="B9" s="1">
        <v>6314</v>
      </c>
      <c r="C9" s="1">
        <v>233928</v>
      </c>
      <c r="D9" s="1">
        <v>1251</v>
      </c>
      <c r="E9" s="1">
        <v>2674</v>
      </c>
      <c r="F9" s="1">
        <v>2</v>
      </c>
      <c r="G9" s="1">
        <v>3134</v>
      </c>
    </row>
    <row r="10" spans="1:7" x14ac:dyDescent="0.25">
      <c r="A10" t="s">
        <v>15</v>
      </c>
      <c r="B10" s="1">
        <v>9520</v>
      </c>
      <c r="C10" s="1">
        <v>218376</v>
      </c>
      <c r="D10" s="1">
        <v>1403</v>
      </c>
      <c r="E10" s="1">
        <v>2999</v>
      </c>
      <c r="F10" s="1">
        <v>2</v>
      </c>
      <c r="G10" s="1">
        <v>3516</v>
      </c>
    </row>
    <row r="11" spans="1:7" x14ac:dyDescent="0.25">
      <c r="A11" t="s">
        <v>16</v>
      </c>
      <c r="B11" s="1">
        <v>6120</v>
      </c>
      <c r="C11" s="1">
        <v>208008</v>
      </c>
      <c r="D11" s="1">
        <v>832</v>
      </c>
      <c r="E11" s="1">
        <v>1829</v>
      </c>
      <c r="F11" s="1">
        <v>1</v>
      </c>
      <c r="G11" s="1">
        <v>1744</v>
      </c>
    </row>
    <row r="12" spans="1:7" x14ac:dyDescent="0.25">
      <c r="A12" t="s">
        <v>17</v>
      </c>
      <c r="B12" s="1">
        <v>4585</v>
      </c>
      <c r="C12" s="1">
        <v>185328</v>
      </c>
      <c r="D12" s="1">
        <v>746</v>
      </c>
      <c r="E12" s="1">
        <v>3116</v>
      </c>
      <c r="F12" s="1">
        <v>2</v>
      </c>
      <c r="G12" s="1">
        <v>1820</v>
      </c>
    </row>
    <row r="13" spans="1:7" x14ac:dyDescent="0.25">
      <c r="A13" s="6" t="s">
        <v>25</v>
      </c>
      <c r="B13" s="7">
        <f>AVERAGE(B2:B12)</f>
        <v>19442</v>
      </c>
      <c r="C13" s="7">
        <f t="shared" ref="C13:G13" si="0">AVERAGE(C2:C12)</f>
        <v>343027.63636363635</v>
      </c>
      <c r="D13" s="7">
        <f t="shared" si="0"/>
        <v>3096.7272727272725</v>
      </c>
      <c r="E13" s="7">
        <f t="shared" si="0"/>
        <v>3006.4545454545455</v>
      </c>
      <c r="F13" s="7">
        <f t="shared" si="0"/>
        <v>5.7272727272727275</v>
      </c>
      <c r="G13" s="7">
        <f t="shared" si="0"/>
        <v>5695.727272727273</v>
      </c>
    </row>
    <row r="14" spans="1:7" x14ac:dyDescent="0.25">
      <c r="A14" s="3" t="s">
        <v>24</v>
      </c>
      <c r="B14" s="4">
        <f>SUM(B2:B12)</f>
        <v>213862</v>
      </c>
      <c r="C14" s="4">
        <f t="shared" ref="C14:G14" si="1">SUM(C2:C12)</f>
        <v>3773304</v>
      </c>
      <c r="D14" s="4">
        <f t="shared" si="1"/>
        <v>34064</v>
      </c>
      <c r="E14" s="4">
        <f t="shared" si="1"/>
        <v>33071</v>
      </c>
      <c r="F14" s="4">
        <f t="shared" si="1"/>
        <v>63</v>
      </c>
      <c r="G14" s="4">
        <f t="shared" si="1"/>
        <v>62653</v>
      </c>
    </row>
    <row r="15" spans="1:7" x14ac:dyDescent="0.25">
      <c r="A15" t="s">
        <v>18</v>
      </c>
      <c r="B15">
        <f t="shared" ref="B15:G15" si="2">_xlfn.QUARTILE.INC(B2:B14,1)</f>
        <v>9520</v>
      </c>
      <c r="C15">
        <f t="shared" si="2"/>
        <v>233928</v>
      </c>
      <c r="D15">
        <f t="shared" si="2"/>
        <v>1403</v>
      </c>
      <c r="E15">
        <f t="shared" si="2"/>
        <v>1894</v>
      </c>
      <c r="F15">
        <f t="shared" si="2"/>
        <v>2</v>
      </c>
      <c r="G15">
        <f t="shared" si="2"/>
        <v>3134</v>
      </c>
    </row>
    <row r="16" spans="1:7" x14ac:dyDescent="0.25">
      <c r="A16" t="s">
        <v>19</v>
      </c>
      <c r="B16">
        <f t="shared" ref="B16:G16" si="3">_xlfn.QUARTILE.INC(B2:B12,2)</f>
        <v>12359</v>
      </c>
      <c r="C16">
        <f t="shared" si="3"/>
        <v>283824</v>
      </c>
      <c r="D16">
        <f t="shared" si="3"/>
        <v>2646</v>
      </c>
      <c r="E16">
        <f t="shared" si="3"/>
        <v>2749</v>
      </c>
      <c r="F16">
        <f t="shared" si="3"/>
        <v>3</v>
      </c>
      <c r="G16">
        <f t="shared" si="3"/>
        <v>5556</v>
      </c>
    </row>
    <row r="17" spans="1:7" x14ac:dyDescent="0.25">
      <c r="A17" t="s">
        <v>20</v>
      </c>
      <c r="B17">
        <f t="shared" ref="B17:G17" si="4">_xlfn.QUARTILE.INC(B2:B12,3)</f>
        <v>26061.5</v>
      </c>
      <c r="C17">
        <f t="shared" si="4"/>
        <v>312984</v>
      </c>
      <c r="D17">
        <f t="shared" si="4"/>
        <v>4037</v>
      </c>
      <c r="E17">
        <f t="shared" si="4"/>
        <v>3505</v>
      </c>
      <c r="F17">
        <f t="shared" si="4"/>
        <v>7.5</v>
      </c>
      <c r="G17">
        <f t="shared" si="4"/>
        <v>7380.5</v>
      </c>
    </row>
    <row r="18" spans="1:7" x14ac:dyDescent="0.25">
      <c r="A18" t="s">
        <v>21</v>
      </c>
      <c r="B18">
        <f t="shared" ref="B18:G18" si="5">B17-B15</f>
        <v>16541.5</v>
      </c>
      <c r="C18">
        <f t="shared" si="5"/>
        <v>79056</v>
      </c>
      <c r="D18">
        <f t="shared" si="5"/>
        <v>2634</v>
      </c>
      <c r="E18">
        <f t="shared" si="5"/>
        <v>1611</v>
      </c>
      <c r="F18">
        <f t="shared" si="5"/>
        <v>5.5</v>
      </c>
      <c r="G18">
        <f t="shared" si="5"/>
        <v>4246.5</v>
      </c>
    </row>
    <row r="19" spans="1:7" x14ac:dyDescent="0.25">
      <c r="A19" t="s">
        <v>22</v>
      </c>
      <c r="B19">
        <f t="shared" ref="B19:G19" si="6">B17+B18*1.5</f>
        <v>50873.75</v>
      </c>
      <c r="C19">
        <f t="shared" si="6"/>
        <v>431568</v>
      </c>
      <c r="D19">
        <f t="shared" si="6"/>
        <v>7988</v>
      </c>
      <c r="E19">
        <f t="shared" si="6"/>
        <v>5921.5</v>
      </c>
      <c r="F19">
        <f t="shared" si="6"/>
        <v>15.75</v>
      </c>
      <c r="G19">
        <f t="shared" si="6"/>
        <v>13750.25</v>
      </c>
    </row>
    <row r="20" spans="1:7" x14ac:dyDescent="0.25">
      <c r="A20" t="s">
        <v>23</v>
      </c>
      <c r="B20">
        <f t="shared" ref="B20:G20" si="7">B15-B18*1.5</f>
        <v>-15292.25</v>
      </c>
      <c r="C20">
        <f t="shared" si="7"/>
        <v>115344</v>
      </c>
      <c r="D20">
        <f t="shared" si="7"/>
        <v>-2548</v>
      </c>
      <c r="E20">
        <f t="shared" si="7"/>
        <v>-522.5</v>
      </c>
      <c r="F20">
        <f t="shared" si="7"/>
        <v>-6.25</v>
      </c>
      <c r="G20">
        <f t="shared" si="7"/>
        <v>-3235.75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SIMRAN</cp:lastModifiedBy>
  <dcterms:created xsi:type="dcterms:W3CDTF">2020-09-01T10:42:57Z</dcterms:created>
  <dcterms:modified xsi:type="dcterms:W3CDTF">2020-09-03T05:47:03Z</dcterms:modified>
</cp:coreProperties>
</file>