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eme\Downloads\"/>
    </mc:Choice>
  </mc:AlternateContent>
  <xr:revisionPtr revIDLastSave="0" documentId="13_ncr:1_{233B9E56-CC59-4241-A319-2CAAB77A0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Z_Alcohol_Consumption" sheetId="1" r:id="rId1"/>
    <sheet name="Moving average with period 4" sheetId="3" r:id="rId2"/>
    <sheet name="Moving average with period 6 " sheetId="4" r:id="rId3"/>
    <sheet name="Moving average with period 3" sheetId="2" r:id="rId4"/>
    <sheet name="Weighted moving average for 4" sheetId="5" r:id="rId5"/>
    <sheet name="exponential moving average 4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 s="1"/>
  <c r="L2" i="6"/>
  <c r="C3" i="6" s="1"/>
  <c r="D3" i="6" s="1"/>
  <c r="F3" i="6" s="1"/>
  <c r="D11" i="5"/>
  <c r="F11" i="5" s="1"/>
  <c r="D23" i="5"/>
  <c r="F23" i="5" s="1"/>
  <c r="C7" i="5"/>
  <c r="D7" i="5" s="1"/>
  <c r="F7" i="5" s="1"/>
  <c r="C8" i="5"/>
  <c r="D8" i="5" s="1"/>
  <c r="C9" i="5"/>
  <c r="D9" i="5" s="1"/>
  <c r="E9" i="5" s="1"/>
  <c r="G9" i="5" s="1"/>
  <c r="C10" i="5"/>
  <c r="D10" i="5" s="1"/>
  <c r="C11" i="5"/>
  <c r="C12" i="5"/>
  <c r="D12" i="5" s="1"/>
  <c r="E12" i="5" s="1"/>
  <c r="G12" i="5" s="1"/>
  <c r="C13" i="5"/>
  <c r="D13" i="5" s="1"/>
  <c r="C14" i="5"/>
  <c r="D14" i="5" s="1"/>
  <c r="C15" i="5"/>
  <c r="D15" i="5" s="1"/>
  <c r="C16" i="5"/>
  <c r="D16" i="5" s="1"/>
  <c r="C17" i="5"/>
  <c r="D17" i="5" s="1"/>
  <c r="E17" i="5" s="1"/>
  <c r="G17" i="5" s="1"/>
  <c r="C18" i="5"/>
  <c r="D18" i="5" s="1"/>
  <c r="C19" i="5"/>
  <c r="D19" i="5" s="1"/>
  <c r="E19" i="5" s="1"/>
  <c r="G19" i="5" s="1"/>
  <c r="C20" i="5"/>
  <c r="D20" i="5" s="1"/>
  <c r="E20" i="5" s="1"/>
  <c r="G20" i="5" s="1"/>
  <c r="C21" i="5"/>
  <c r="D21" i="5" s="1"/>
  <c r="C22" i="5"/>
  <c r="D22" i="5" s="1"/>
  <c r="C23" i="5"/>
  <c r="C24" i="5"/>
  <c r="D24" i="5" s="1"/>
  <c r="C25" i="5"/>
  <c r="D25" i="5" s="1"/>
  <c r="E25" i="5" s="1"/>
  <c r="G25" i="5" s="1"/>
  <c r="C26" i="5"/>
  <c r="D26" i="5" s="1"/>
  <c r="C27" i="5"/>
  <c r="D27" i="5" s="1"/>
  <c r="C28" i="5"/>
  <c r="D28" i="5" s="1"/>
  <c r="E28" i="5" s="1"/>
  <c r="G28" i="5" s="1"/>
  <c r="C29" i="5"/>
  <c r="D29" i="5" s="1"/>
  <c r="C30" i="5"/>
  <c r="D30" i="5" s="1"/>
  <c r="C31" i="5"/>
  <c r="D31" i="5" s="1"/>
  <c r="C32" i="5"/>
  <c r="D32" i="5" s="1"/>
  <c r="F32" i="5" s="1"/>
  <c r="C33" i="5"/>
  <c r="D33" i="5" s="1"/>
  <c r="E33" i="5" s="1"/>
  <c r="G33" i="5" s="1"/>
  <c r="C34" i="5"/>
  <c r="D34" i="5" s="1"/>
  <c r="C35" i="5"/>
  <c r="D35" i="5" s="1"/>
  <c r="C36" i="5"/>
  <c r="D36" i="5" s="1"/>
  <c r="E36" i="5" s="1"/>
  <c r="G36" i="5" s="1"/>
  <c r="C37" i="5"/>
  <c r="D37" i="5" s="1"/>
  <c r="C38" i="5"/>
  <c r="D38" i="5" s="1"/>
  <c r="C39" i="5"/>
  <c r="D39" i="5" s="1"/>
  <c r="F39" i="5" s="1"/>
  <c r="C40" i="5"/>
  <c r="D40" i="5" s="1"/>
  <c r="C41" i="5"/>
  <c r="D41" i="5" s="1"/>
  <c r="E41" i="5" s="1"/>
  <c r="G41" i="5" s="1"/>
  <c r="C42" i="5"/>
  <c r="D42" i="5" s="1"/>
  <c r="C43" i="5"/>
  <c r="D43" i="5" s="1"/>
  <c r="F43" i="5" s="1"/>
  <c r="C44" i="5"/>
  <c r="D44" i="5" s="1"/>
  <c r="E44" i="5" s="1"/>
  <c r="G44" i="5" s="1"/>
  <c r="C45" i="5"/>
  <c r="D45" i="5" s="1"/>
  <c r="C46" i="5"/>
  <c r="D46" i="5" s="1"/>
  <c r="C47" i="5"/>
  <c r="D47" i="5" s="1"/>
  <c r="C48" i="5"/>
  <c r="D48" i="5" s="1"/>
  <c r="C49" i="5"/>
  <c r="D49" i="5" s="1"/>
  <c r="E49" i="5" s="1"/>
  <c r="G49" i="5" s="1"/>
  <c r="C50" i="5"/>
  <c r="D50" i="5" s="1"/>
  <c r="C51" i="5"/>
  <c r="D51" i="5" s="1"/>
  <c r="F51" i="5" s="1"/>
  <c r="C52" i="5"/>
  <c r="D52" i="5" s="1"/>
  <c r="E52" i="5" s="1"/>
  <c r="G52" i="5" s="1"/>
  <c r="C6" i="5"/>
  <c r="D6" i="5" s="1"/>
  <c r="G15" i="4"/>
  <c r="G31" i="4"/>
  <c r="F15" i="4"/>
  <c r="F18" i="4"/>
  <c r="F21" i="4"/>
  <c r="F23" i="4"/>
  <c r="F29" i="4"/>
  <c r="F31" i="4"/>
  <c r="F34" i="4"/>
  <c r="F39" i="4"/>
  <c r="F45" i="4"/>
  <c r="F47" i="4"/>
  <c r="F50" i="4"/>
  <c r="F8" i="4"/>
  <c r="E21" i="4"/>
  <c r="G21" i="4" s="1"/>
  <c r="E43" i="4"/>
  <c r="G43" i="4" s="1"/>
  <c r="D11" i="4"/>
  <c r="F11" i="4" s="1"/>
  <c r="D13" i="4"/>
  <c r="E13" i="4" s="1"/>
  <c r="G13" i="4" s="1"/>
  <c r="D15" i="4"/>
  <c r="E15" i="4" s="1"/>
  <c r="D21" i="4"/>
  <c r="D23" i="4"/>
  <c r="E23" i="4" s="1"/>
  <c r="G23" i="4" s="1"/>
  <c r="D27" i="4"/>
  <c r="F27" i="4" s="1"/>
  <c r="D29" i="4"/>
  <c r="E29" i="4" s="1"/>
  <c r="G29" i="4" s="1"/>
  <c r="D31" i="4"/>
  <c r="E31" i="4" s="1"/>
  <c r="D35" i="4"/>
  <c r="F35" i="4" s="1"/>
  <c r="D37" i="4"/>
  <c r="E37" i="4" s="1"/>
  <c r="G37" i="4" s="1"/>
  <c r="D39" i="4"/>
  <c r="E39" i="4" s="1"/>
  <c r="G39" i="4" s="1"/>
  <c r="D43" i="4"/>
  <c r="F43" i="4" s="1"/>
  <c r="D45" i="4"/>
  <c r="E45" i="4" s="1"/>
  <c r="G45" i="4" s="1"/>
  <c r="D47" i="4"/>
  <c r="E47" i="4" s="1"/>
  <c r="G47" i="4" s="1"/>
  <c r="D48" i="4"/>
  <c r="E48" i="4" s="1"/>
  <c r="G48" i="4" s="1"/>
  <c r="D51" i="4"/>
  <c r="F51" i="4" s="1"/>
  <c r="D8" i="4"/>
  <c r="E8" i="4" s="1"/>
  <c r="C9" i="4"/>
  <c r="D9" i="4" s="1"/>
  <c r="C10" i="4"/>
  <c r="D10" i="4" s="1"/>
  <c r="E10" i="4" s="1"/>
  <c r="G10" i="4" s="1"/>
  <c r="C11" i="4"/>
  <c r="C12" i="4"/>
  <c r="D12" i="4" s="1"/>
  <c r="C13" i="4"/>
  <c r="C14" i="4"/>
  <c r="D14" i="4" s="1"/>
  <c r="C15" i="4"/>
  <c r="C16" i="4"/>
  <c r="D16" i="4" s="1"/>
  <c r="C17" i="4"/>
  <c r="D17" i="4" s="1"/>
  <c r="C18" i="4"/>
  <c r="D18" i="4" s="1"/>
  <c r="E18" i="4" s="1"/>
  <c r="G18" i="4" s="1"/>
  <c r="C19" i="4"/>
  <c r="D19" i="4" s="1"/>
  <c r="C20" i="4"/>
  <c r="D20" i="4" s="1"/>
  <c r="C21" i="4"/>
  <c r="C22" i="4"/>
  <c r="D22" i="4" s="1"/>
  <c r="C23" i="4"/>
  <c r="C24" i="4"/>
  <c r="D24" i="4" s="1"/>
  <c r="C25" i="4"/>
  <c r="D25" i="4" s="1"/>
  <c r="C26" i="4"/>
  <c r="D26" i="4" s="1"/>
  <c r="E26" i="4" s="1"/>
  <c r="G26" i="4" s="1"/>
  <c r="C27" i="4"/>
  <c r="C28" i="4"/>
  <c r="D28" i="4" s="1"/>
  <c r="C29" i="4"/>
  <c r="C30" i="4"/>
  <c r="D30" i="4" s="1"/>
  <c r="C31" i="4"/>
  <c r="C32" i="4"/>
  <c r="D32" i="4" s="1"/>
  <c r="C33" i="4"/>
  <c r="D33" i="4" s="1"/>
  <c r="C34" i="4"/>
  <c r="D34" i="4" s="1"/>
  <c r="E34" i="4" s="1"/>
  <c r="G34" i="4" s="1"/>
  <c r="C35" i="4"/>
  <c r="C36" i="4"/>
  <c r="D36" i="4" s="1"/>
  <c r="C37" i="4"/>
  <c r="C38" i="4"/>
  <c r="D38" i="4" s="1"/>
  <c r="C39" i="4"/>
  <c r="C40" i="4"/>
  <c r="D40" i="4" s="1"/>
  <c r="C41" i="4"/>
  <c r="D41" i="4" s="1"/>
  <c r="C42" i="4"/>
  <c r="D42" i="4" s="1"/>
  <c r="E42" i="4" s="1"/>
  <c r="G42" i="4" s="1"/>
  <c r="C43" i="4"/>
  <c r="C44" i="4"/>
  <c r="D44" i="4" s="1"/>
  <c r="C45" i="4"/>
  <c r="C46" i="4"/>
  <c r="D46" i="4" s="1"/>
  <c r="C47" i="4"/>
  <c r="C48" i="4"/>
  <c r="C49" i="4"/>
  <c r="D49" i="4" s="1"/>
  <c r="C50" i="4"/>
  <c r="D50" i="4" s="1"/>
  <c r="E50" i="4" s="1"/>
  <c r="G50" i="4" s="1"/>
  <c r="C51" i="4"/>
  <c r="C52" i="4"/>
  <c r="D52" i="4" s="1"/>
  <c r="C8" i="4"/>
  <c r="G11" i="3"/>
  <c r="G19" i="3"/>
  <c r="G35" i="3"/>
  <c r="G51" i="3"/>
  <c r="F6" i="3"/>
  <c r="F11" i="3"/>
  <c r="F16" i="3"/>
  <c r="F19" i="3"/>
  <c r="F21" i="3"/>
  <c r="F32" i="3"/>
  <c r="F35" i="3"/>
  <c r="F37" i="3"/>
  <c r="F48" i="3"/>
  <c r="F51" i="3"/>
  <c r="E8" i="3"/>
  <c r="G8" i="3" s="1"/>
  <c r="E13" i="3"/>
  <c r="G13" i="3" s="1"/>
  <c r="E18" i="3"/>
  <c r="G18" i="3" s="1"/>
  <c r="E21" i="3"/>
  <c r="G21" i="3" s="1"/>
  <c r="E24" i="3"/>
  <c r="G24" i="3" s="1"/>
  <c r="E29" i="3"/>
  <c r="G29" i="3" s="1"/>
  <c r="E34" i="3"/>
  <c r="G34" i="3" s="1"/>
  <c r="E37" i="3"/>
  <c r="G37" i="3" s="1"/>
  <c r="E40" i="3"/>
  <c r="G40" i="3" s="1"/>
  <c r="E45" i="3"/>
  <c r="G45" i="3" s="1"/>
  <c r="E50" i="3"/>
  <c r="G50" i="3" s="1"/>
  <c r="E6" i="3"/>
  <c r="G6" i="3" s="1"/>
  <c r="D8" i="3"/>
  <c r="F8" i="3" s="1"/>
  <c r="D11" i="3"/>
  <c r="E11" i="3" s="1"/>
  <c r="D14" i="3"/>
  <c r="E14" i="3" s="1"/>
  <c r="G14" i="3" s="1"/>
  <c r="D16" i="3"/>
  <c r="E16" i="3" s="1"/>
  <c r="G16" i="3" s="1"/>
  <c r="D19" i="3"/>
  <c r="E19" i="3" s="1"/>
  <c r="D22" i="3"/>
  <c r="E22" i="3" s="1"/>
  <c r="G22" i="3" s="1"/>
  <c r="D24" i="3"/>
  <c r="F24" i="3" s="1"/>
  <c r="D30" i="3"/>
  <c r="E30" i="3" s="1"/>
  <c r="G30" i="3" s="1"/>
  <c r="D32" i="3"/>
  <c r="E32" i="3" s="1"/>
  <c r="G32" i="3" s="1"/>
  <c r="D35" i="3"/>
  <c r="E35" i="3" s="1"/>
  <c r="D38" i="3"/>
  <c r="E38" i="3" s="1"/>
  <c r="G38" i="3" s="1"/>
  <c r="D40" i="3"/>
  <c r="F40" i="3" s="1"/>
  <c r="D46" i="3"/>
  <c r="E46" i="3" s="1"/>
  <c r="G46" i="3" s="1"/>
  <c r="D48" i="3"/>
  <c r="E48" i="3" s="1"/>
  <c r="G48" i="3" s="1"/>
  <c r="D51" i="3"/>
  <c r="E51" i="3" s="1"/>
  <c r="C7" i="3"/>
  <c r="D7" i="3" s="1"/>
  <c r="F7" i="3" s="1"/>
  <c r="C8" i="3"/>
  <c r="C9" i="3"/>
  <c r="D9" i="3" s="1"/>
  <c r="C10" i="3"/>
  <c r="D10" i="3" s="1"/>
  <c r="F10" i="3" s="1"/>
  <c r="C11" i="3"/>
  <c r="C12" i="3"/>
  <c r="D12" i="3" s="1"/>
  <c r="C13" i="3"/>
  <c r="D13" i="3" s="1"/>
  <c r="F13" i="3" s="1"/>
  <c r="C14" i="3"/>
  <c r="C15" i="3"/>
  <c r="D15" i="3" s="1"/>
  <c r="F15" i="3" s="1"/>
  <c r="C16" i="3"/>
  <c r="C17" i="3"/>
  <c r="D17" i="3" s="1"/>
  <c r="C18" i="3"/>
  <c r="D18" i="3" s="1"/>
  <c r="F18" i="3" s="1"/>
  <c r="C19" i="3"/>
  <c r="C20" i="3"/>
  <c r="D20" i="3" s="1"/>
  <c r="C21" i="3"/>
  <c r="D21" i="3" s="1"/>
  <c r="C22" i="3"/>
  <c r="C23" i="3"/>
  <c r="D23" i="3" s="1"/>
  <c r="F23" i="3" s="1"/>
  <c r="C24" i="3"/>
  <c r="C25" i="3"/>
  <c r="D25" i="3" s="1"/>
  <c r="C26" i="3"/>
  <c r="D26" i="3" s="1"/>
  <c r="F26" i="3" s="1"/>
  <c r="C27" i="3"/>
  <c r="D27" i="3" s="1"/>
  <c r="C28" i="3"/>
  <c r="D28" i="3" s="1"/>
  <c r="C29" i="3"/>
  <c r="D29" i="3" s="1"/>
  <c r="F29" i="3" s="1"/>
  <c r="C30" i="3"/>
  <c r="C31" i="3"/>
  <c r="D31" i="3" s="1"/>
  <c r="F31" i="3" s="1"/>
  <c r="C32" i="3"/>
  <c r="C33" i="3"/>
  <c r="D33" i="3" s="1"/>
  <c r="C34" i="3"/>
  <c r="D34" i="3" s="1"/>
  <c r="F34" i="3" s="1"/>
  <c r="C35" i="3"/>
  <c r="C36" i="3"/>
  <c r="D36" i="3" s="1"/>
  <c r="C37" i="3"/>
  <c r="D37" i="3" s="1"/>
  <c r="C38" i="3"/>
  <c r="C39" i="3"/>
  <c r="D39" i="3" s="1"/>
  <c r="F39" i="3" s="1"/>
  <c r="C40" i="3"/>
  <c r="C41" i="3"/>
  <c r="D41" i="3" s="1"/>
  <c r="C42" i="3"/>
  <c r="D42" i="3" s="1"/>
  <c r="F42" i="3" s="1"/>
  <c r="C43" i="3"/>
  <c r="D43" i="3" s="1"/>
  <c r="C44" i="3"/>
  <c r="D44" i="3" s="1"/>
  <c r="C45" i="3"/>
  <c r="D45" i="3" s="1"/>
  <c r="F45" i="3" s="1"/>
  <c r="C46" i="3"/>
  <c r="C47" i="3"/>
  <c r="D47" i="3" s="1"/>
  <c r="F47" i="3" s="1"/>
  <c r="C48" i="3"/>
  <c r="C49" i="3"/>
  <c r="D49" i="3" s="1"/>
  <c r="C50" i="3"/>
  <c r="D50" i="3" s="1"/>
  <c r="F50" i="3" s="1"/>
  <c r="C51" i="3"/>
  <c r="C52" i="3"/>
  <c r="D52" i="3" s="1"/>
  <c r="C6" i="3"/>
  <c r="D6" i="3" s="1"/>
  <c r="D43" i="2"/>
  <c r="F43" i="2" s="1"/>
  <c r="D51" i="2"/>
  <c r="F51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C52" i="2"/>
  <c r="D52" i="2" s="1"/>
  <c r="C5" i="2"/>
  <c r="D5" i="2" s="1"/>
  <c r="F19" i="4" l="1"/>
  <c r="E19" i="4"/>
  <c r="G19" i="4" s="1"/>
  <c r="F34" i="2"/>
  <c r="E34" i="2"/>
  <c r="G34" i="2" s="1"/>
  <c r="F41" i="2"/>
  <c r="E41" i="2"/>
  <c r="G41" i="2" s="1"/>
  <c r="E43" i="3"/>
  <c r="G43" i="3" s="1"/>
  <c r="F43" i="3"/>
  <c r="F48" i="2"/>
  <c r="E48" i="2"/>
  <c r="G48" i="2" s="1"/>
  <c r="F8" i="2"/>
  <c r="E8" i="2"/>
  <c r="G8" i="2" s="1"/>
  <c r="F39" i="2"/>
  <c r="E39" i="2"/>
  <c r="G39" i="2" s="1"/>
  <c r="E31" i="2"/>
  <c r="G31" i="2" s="1"/>
  <c r="F31" i="2"/>
  <c r="E23" i="2"/>
  <c r="G23" i="2" s="1"/>
  <c r="F23" i="2"/>
  <c r="F15" i="2"/>
  <c r="E15" i="2"/>
  <c r="G15" i="2" s="1"/>
  <c r="F7" i="2"/>
  <c r="E7" i="2"/>
  <c r="G7" i="2" s="1"/>
  <c r="E49" i="3"/>
  <c r="G49" i="3" s="1"/>
  <c r="F49" i="3"/>
  <c r="E41" i="3"/>
  <c r="G41" i="3" s="1"/>
  <c r="F41" i="3"/>
  <c r="E33" i="3"/>
  <c r="G33" i="3" s="1"/>
  <c r="F33" i="3"/>
  <c r="E25" i="3"/>
  <c r="G25" i="3" s="1"/>
  <c r="F25" i="3"/>
  <c r="E17" i="3"/>
  <c r="G17" i="3" s="1"/>
  <c r="F17" i="3"/>
  <c r="E9" i="3"/>
  <c r="G9" i="3" s="1"/>
  <c r="F9" i="3"/>
  <c r="F10" i="2"/>
  <c r="E10" i="2"/>
  <c r="G10" i="2" s="1"/>
  <c r="F25" i="2"/>
  <c r="E25" i="2"/>
  <c r="G25" i="2" s="1"/>
  <c r="F24" i="2"/>
  <c r="E24" i="2"/>
  <c r="G24" i="2" s="1"/>
  <c r="F30" i="2"/>
  <c r="E30" i="2"/>
  <c r="G30" i="2" s="1"/>
  <c r="F14" i="2"/>
  <c r="E14" i="2"/>
  <c r="G14" i="2" s="1"/>
  <c r="F6" i="2"/>
  <c r="E6" i="2"/>
  <c r="G6" i="2" s="1"/>
  <c r="F40" i="4"/>
  <c r="E40" i="4"/>
  <c r="G40" i="4" s="1"/>
  <c r="E32" i="4"/>
  <c r="G32" i="4" s="1"/>
  <c r="F32" i="4"/>
  <c r="F24" i="4"/>
  <c r="E24" i="4"/>
  <c r="G24" i="4" s="1"/>
  <c r="E16" i="4"/>
  <c r="G16" i="4" s="1"/>
  <c r="F16" i="4"/>
  <c r="G8" i="4"/>
  <c r="E42" i="2"/>
  <c r="G42" i="2" s="1"/>
  <c r="F42" i="2"/>
  <c r="F17" i="2"/>
  <c r="E17" i="2"/>
  <c r="G17" i="2" s="1"/>
  <c r="F32" i="2"/>
  <c r="E32" i="2"/>
  <c r="G32" i="2" s="1"/>
  <c r="F22" i="2"/>
  <c r="E22" i="2"/>
  <c r="G22" i="2" s="1"/>
  <c r="K5" i="2"/>
  <c r="F5" i="2"/>
  <c r="E5" i="2"/>
  <c r="F45" i="2"/>
  <c r="E45" i="2"/>
  <c r="G45" i="2" s="1"/>
  <c r="E37" i="2"/>
  <c r="G37" i="2" s="1"/>
  <c r="F37" i="2"/>
  <c r="E29" i="2"/>
  <c r="G29" i="2" s="1"/>
  <c r="F29" i="2"/>
  <c r="E21" i="2"/>
  <c r="G21" i="2" s="1"/>
  <c r="F21" i="2"/>
  <c r="F13" i="2"/>
  <c r="E13" i="2"/>
  <c r="G13" i="2" s="1"/>
  <c r="F26" i="2"/>
  <c r="E26" i="2"/>
  <c r="G26" i="2" s="1"/>
  <c r="F33" i="2"/>
  <c r="E33" i="2"/>
  <c r="G33" i="2" s="1"/>
  <c r="F40" i="2"/>
  <c r="E40" i="2"/>
  <c r="G40" i="2" s="1"/>
  <c r="F38" i="2"/>
  <c r="E38" i="2"/>
  <c r="G38" i="2" s="1"/>
  <c r="F36" i="2"/>
  <c r="E36" i="2"/>
  <c r="G36" i="2" s="1"/>
  <c r="E46" i="4"/>
  <c r="G46" i="4" s="1"/>
  <c r="F46" i="4"/>
  <c r="E38" i="4"/>
  <c r="G38" i="4" s="1"/>
  <c r="F38" i="4"/>
  <c r="E30" i="4"/>
  <c r="G30" i="4" s="1"/>
  <c r="F30" i="4"/>
  <c r="E22" i="4"/>
  <c r="G22" i="4" s="1"/>
  <c r="F22" i="4"/>
  <c r="E14" i="4"/>
  <c r="G14" i="4" s="1"/>
  <c r="F14" i="4"/>
  <c r="E50" i="2"/>
  <c r="G50" i="2" s="1"/>
  <c r="F50" i="2"/>
  <c r="F18" i="2"/>
  <c r="E18" i="2"/>
  <c r="G18" i="2" s="1"/>
  <c r="F49" i="2"/>
  <c r="E49" i="2"/>
  <c r="G49" i="2" s="1"/>
  <c r="F9" i="2"/>
  <c r="E9" i="2"/>
  <c r="G9" i="2" s="1"/>
  <c r="E27" i="3"/>
  <c r="G27" i="3" s="1"/>
  <c r="F27" i="3"/>
  <c r="F16" i="2"/>
  <c r="E16" i="2"/>
  <c r="G16" i="2" s="1"/>
  <c r="F47" i="2"/>
  <c r="E47" i="2"/>
  <c r="G47" i="2" s="1"/>
  <c r="F46" i="2"/>
  <c r="E46" i="2"/>
  <c r="G46" i="2" s="1"/>
  <c r="F52" i="2"/>
  <c r="E52" i="2"/>
  <c r="G52" i="2" s="1"/>
  <c r="F44" i="2"/>
  <c r="E44" i="2"/>
  <c r="G44" i="2" s="1"/>
  <c r="F28" i="2"/>
  <c r="E28" i="2"/>
  <c r="G28" i="2" s="1"/>
  <c r="F20" i="2"/>
  <c r="E20" i="2"/>
  <c r="G20" i="2" s="1"/>
  <c r="F12" i="2"/>
  <c r="E12" i="2"/>
  <c r="G12" i="2" s="1"/>
  <c r="F35" i="2"/>
  <c r="E35" i="2"/>
  <c r="G35" i="2" s="1"/>
  <c r="F27" i="2"/>
  <c r="E27" i="2"/>
  <c r="G27" i="2" s="1"/>
  <c r="E19" i="2"/>
  <c r="G19" i="2" s="1"/>
  <c r="F19" i="2"/>
  <c r="E11" i="2"/>
  <c r="G11" i="2" s="1"/>
  <c r="F11" i="2"/>
  <c r="F2" i="6"/>
  <c r="E2" i="6"/>
  <c r="E43" i="2"/>
  <c r="G43" i="2" s="1"/>
  <c r="E3" i="6"/>
  <c r="G3" i="6" s="1"/>
  <c r="F46" i="3"/>
  <c r="F30" i="3"/>
  <c r="F14" i="3"/>
  <c r="J4" i="3" s="1"/>
  <c r="E52" i="4"/>
  <c r="G52" i="4" s="1"/>
  <c r="F52" i="4"/>
  <c r="E44" i="4"/>
  <c r="G44" i="4" s="1"/>
  <c r="F44" i="4"/>
  <c r="E36" i="4"/>
  <c r="G36" i="4" s="1"/>
  <c r="F36" i="4"/>
  <c r="E28" i="4"/>
  <c r="G28" i="4" s="1"/>
  <c r="F28" i="4"/>
  <c r="E20" i="4"/>
  <c r="G20" i="4" s="1"/>
  <c r="F20" i="4"/>
  <c r="E12" i="4"/>
  <c r="G12" i="4" s="1"/>
  <c r="F12" i="4"/>
  <c r="E51" i="4"/>
  <c r="G51" i="4" s="1"/>
  <c r="E35" i="4"/>
  <c r="G35" i="4" s="1"/>
  <c r="F48" i="4"/>
  <c r="C4" i="6"/>
  <c r="E52" i="3"/>
  <c r="G52" i="3" s="1"/>
  <c r="F52" i="3"/>
  <c r="E44" i="3"/>
  <c r="G44" i="3" s="1"/>
  <c r="F44" i="3"/>
  <c r="E36" i="3"/>
  <c r="G36" i="3" s="1"/>
  <c r="F36" i="3"/>
  <c r="E28" i="3"/>
  <c r="G28" i="3" s="1"/>
  <c r="F28" i="3"/>
  <c r="E20" i="3"/>
  <c r="G20" i="3" s="1"/>
  <c r="F20" i="3"/>
  <c r="E12" i="3"/>
  <c r="G12" i="3" s="1"/>
  <c r="F12" i="3"/>
  <c r="E47" i="3"/>
  <c r="G47" i="3" s="1"/>
  <c r="E31" i="3"/>
  <c r="G31" i="3" s="1"/>
  <c r="E15" i="3"/>
  <c r="G15" i="3" s="1"/>
  <c r="F13" i="4"/>
  <c r="F37" i="4"/>
  <c r="E42" i="3"/>
  <c r="G42" i="3" s="1"/>
  <c r="E26" i="3"/>
  <c r="G26" i="3" s="1"/>
  <c r="E10" i="3"/>
  <c r="G10" i="3" s="1"/>
  <c r="F49" i="4"/>
  <c r="E49" i="4"/>
  <c r="G49" i="4" s="1"/>
  <c r="F41" i="4"/>
  <c r="E41" i="4"/>
  <c r="G41" i="4" s="1"/>
  <c r="F33" i="4"/>
  <c r="E33" i="4"/>
  <c r="G33" i="4" s="1"/>
  <c r="F25" i="4"/>
  <c r="E25" i="4"/>
  <c r="G25" i="4" s="1"/>
  <c r="F17" i="4"/>
  <c r="E17" i="4"/>
  <c r="G17" i="4" s="1"/>
  <c r="F9" i="4"/>
  <c r="K4" i="4" s="1"/>
  <c r="E9" i="4"/>
  <c r="G9" i="4" s="1"/>
  <c r="F42" i="4"/>
  <c r="F26" i="4"/>
  <c r="F10" i="4"/>
  <c r="F22" i="3"/>
  <c r="K5" i="4"/>
  <c r="E27" i="4"/>
  <c r="G27" i="4" s="1"/>
  <c r="E51" i="2"/>
  <c r="G51" i="2" s="1"/>
  <c r="F38" i="3"/>
  <c r="E11" i="4"/>
  <c r="G11" i="4" s="1"/>
  <c r="E39" i="3"/>
  <c r="G39" i="3" s="1"/>
  <c r="E23" i="3"/>
  <c r="G23" i="3" s="1"/>
  <c r="E7" i="3"/>
  <c r="G7" i="3" s="1"/>
  <c r="J5" i="3"/>
  <c r="E31" i="5"/>
  <c r="G31" i="5" s="1"/>
  <c r="F31" i="5"/>
  <c r="E15" i="5"/>
  <c r="G15" i="5" s="1"/>
  <c r="F15" i="5"/>
  <c r="E43" i="5"/>
  <c r="G43" i="5" s="1"/>
  <c r="E23" i="5"/>
  <c r="G23" i="5" s="1"/>
  <c r="E11" i="5"/>
  <c r="G11" i="5" s="1"/>
  <c r="F35" i="5"/>
  <c r="E35" i="5"/>
  <c r="G35" i="5" s="1"/>
  <c r="E27" i="5"/>
  <c r="G27" i="5" s="1"/>
  <c r="F27" i="5"/>
  <c r="F48" i="5"/>
  <c r="E48" i="5"/>
  <c r="G48" i="5" s="1"/>
  <c r="F40" i="5"/>
  <c r="E40" i="5"/>
  <c r="G40" i="5" s="1"/>
  <c r="F16" i="5"/>
  <c r="E16" i="5"/>
  <c r="G16" i="5" s="1"/>
  <c r="F8" i="5"/>
  <c r="E8" i="5"/>
  <c r="G8" i="5" s="1"/>
  <c r="F24" i="5"/>
  <c r="E24" i="5"/>
  <c r="G24" i="5" s="1"/>
  <c r="F47" i="5"/>
  <c r="E47" i="5"/>
  <c r="G47" i="5" s="1"/>
  <c r="E32" i="5"/>
  <c r="G32" i="5" s="1"/>
  <c r="E51" i="5"/>
  <c r="G51" i="5" s="1"/>
  <c r="E7" i="5"/>
  <c r="G7" i="5" s="1"/>
  <c r="F19" i="5"/>
  <c r="E39" i="5"/>
  <c r="G39" i="5" s="1"/>
  <c r="E50" i="5"/>
  <c r="G50" i="5" s="1"/>
  <c r="F50" i="5"/>
  <c r="E42" i="5"/>
  <c r="G42" i="5" s="1"/>
  <c r="F42" i="5"/>
  <c r="E34" i="5"/>
  <c r="G34" i="5" s="1"/>
  <c r="F34" i="5"/>
  <c r="E26" i="5"/>
  <c r="G26" i="5" s="1"/>
  <c r="F26" i="5"/>
  <c r="E18" i="5"/>
  <c r="G18" i="5" s="1"/>
  <c r="F18" i="5"/>
  <c r="E10" i="5"/>
  <c r="G10" i="5" s="1"/>
  <c r="F10" i="5"/>
  <c r="E46" i="5"/>
  <c r="G46" i="5" s="1"/>
  <c r="F46" i="5"/>
  <c r="E38" i="5"/>
  <c r="G38" i="5" s="1"/>
  <c r="F38" i="5"/>
  <c r="E30" i="5"/>
  <c r="G30" i="5" s="1"/>
  <c r="F30" i="5"/>
  <c r="E22" i="5"/>
  <c r="G22" i="5" s="1"/>
  <c r="F22" i="5"/>
  <c r="E14" i="5"/>
  <c r="G14" i="5" s="1"/>
  <c r="F14" i="5"/>
  <c r="J6" i="5"/>
  <c r="F6" i="5"/>
  <c r="E6" i="5"/>
  <c r="F45" i="5"/>
  <c r="E45" i="5"/>
  <c r="G45" i="5" s="1"/>
  <c r="F37" i="5"/>
  <c r="E37" i="5"/>
  <c r="G37" i="5" s="1"/>
  <c r="F29" i="5"/>
  <c r="E29" i="5"/>
  <c r="G29" i="5" s="1"/>
  <c r="F21" i="5"/>
  <c r="E21" i="5"/>
  <c r="G21" i="5" s="1"/>
  <c r="F13" i="5"/>
  <c r="E13" i="5"/>
  <c r="G13" i="5" s="1"/>
  <c r="F52" i="5"/>
  <c r="F44" i="5"/>
  <c r="F36" i="5"/>
  <c r="F28" i="5"/>
  <c r="F20" i="5"/>
  <c r="F12" i="5"/>
  <c r="F49" i="5"/>
  <c r="F41" i="5"/>
  <c r="F33" i="5"/>
  <c r="F25" i="5"/>
  <c r="F17" i="5"/>
  <c r="F9" i="5"/>
  <c r="K3" i="4" l="1"/>
  <c r="J3" i="3"/>
  <c r="C5" i="6"/>
  <c r="D4" i="6"/>
  <c r="K3" i="2"/>
  <c r="G5" i="2"/>
  <c r="G2" i="6"/>
  <c r="K4" i="2"/>
  <c r="G6" i="5"/>
  <c r="J4" i="5"/>
  <c r="J5" i="5"/>
  <c r="E4" i="6" l="1"/>
  <c r="F4" i="6"/>
  <c r="C6" i="6"/>
  <c r="D5" i="6"/>
  <c r="C7" i="6" l="1"/>
  <c r="D6" i="6"/>
  <c r="F5" i="6"/>
  <c r="E5" i="6"/>
  <c r="G5" i="6" s="1"/>
  <c r="G4" i="6"/>
  <c r="E6" i="6" l="1"/>
  <c r="F6" i="6"/>
  <c r="C8" i="6"/>
  <c r="D7" i="6"/>
  <c r="G6" i="6" l="1"/>
  <c r="F7" i="6"/>
  <c r="E7" i="6"/>
  <c r="G7" i="6" s="1"/>
  <c r="C9" i="6"/>
  <c r="D8" i="6"/>
  <c r="C10" i="6" l="1"/>
  <c r="D9" i="6"/>
  <c r="F8" i="6"/>
  <c r="E8" i="6"/>
  <c r="G8" i="6" l="1"/>
  <c r="F9" i="6"/>
  <c r="E9" i="6"/>
  <c r="G9" i="6" s="1"/>
  <c r="C11" i="6"/>
  <c r="D10" i="6"/>
  <c r="C12" i="6" l="1"/>
  <c r="D11" i="6"/>
  <c r="E10" i="6"/>
  <c r="G10" i="6" s="1"/>
  <c r="F10" i="6"/>
  <c r="C13" i="6" l="1"/>
  <c r="D12" i="6"/>
  <c r="E11" i="6"/>
  <c r="G11" i="6" s="1"/>
  <c r="F11" i="6"/>
  <c r="C14" i="6" l="1"/>
  <c r="D13" i="6"/>
  <c r="E12" i="6"/>
  <c r="G12" i="6" s="1"/>
  <c r="F12" i="6"/>
  <c r="F13" i="6" l="1"/>
  <c r="E13" i="6"/>
  <c r="G13" i="6" s="1"/>
  <c r="C15" i="6"/>
  <c r="D14" i="6"/>
  <c r="E14" i="6" l="1"/>
  <c r="G14" i="6" s="1"/>
  <c r="F14" i="6"/>
  <c r="C16" i="6"/>
  <c r="D15" i="6"/>
  <c r="F15" i="6" l="1"/>
  <c r="E15" i="6"/>
  <c r="G15" i="6" s="1"/>
  <c r="C17" i="6"/>
  <c r="D16" i="6"/>
  <c r="F16" i="6" l="1"/>
  <c r="E16" i="6"/>
  <c r="G16" i="6" s="1"/>
  <c r="C18" i="6"/>
  <c r="D17" i="6"/>
  <c r="C19" i="6" l="1"/>
  <c r="D18" i="6"/>
  <c r="F17" i="6"/>
  <c r="E17" i="6"/>
  <c r="G17" i="6" s="1"/>
  <c r="E18" i="6" l="1"/>
  <c r="G18" i="6" s="1"/>
  <c r="F18" i="6"/>
  <c r="C20" i="6"/>
  <c r="D19" i="6"/>
  <c r="C21" i="6" l="1"/>
  <c r="D20" i="6"/>
  <c r="F19" i="6"/>
  <c r="E19" i="6"/>
  <c r="G19" i="6" s="1"/>
  <c r="C22" i="6" l="1"/>
  <c r="D21" i="6"/>
  <c r="E20" i="6"/>
  <c r="G20" i="6" s="1"/>
  <c r="F20" i="6"/>
  <c r="F21" i="6" l="1"/>
  <c r="E21" i="6"/>
  <c r="G21" i="6" s="1"/>
  <c r="C23" i="6"/>
  <c r="D22" i="6"/>
  <c r="E22" i="6" l="1"/>
  <c r="G22" i="6" s="1"/>
  <c r="F22" i="6"/>
  <c r="C24" i="6"/>
  <c r="D23" i="6"/>
  <c r="C25" i="6" l="1"/>
  <c r="D24" i="6"/>
  <c r="F23" i="6"/>
  <c r="E23" i="6"/>
  <c r="G23" i="6" s="1"/>
  <c r="F24" i="6" l="1"/>
  <c r="E24" i="6"/>
  <c r="G24" i="6" s="1"/>
  <c r="C26" i="6"/>
  <c r="D25" i="6"/>
  <c r="F25" i="6" l="1"/>
  <c r="E25" i="6"/>
  <c r="G25" i="6" s="1"/>
  <c r="C27" i="6"/>
  <c r="D26" i="6"/>
  <c r="E26" i="6" l="1"/>
  <c r="G26" i="6" s="1"/>
  <c r="F26" i="6"/>
  <c r="C28" i="6"/>
  <c r="D27" i="6"/>
  <c r="E27" i="6" l="1"/>
  <c r="G27" i="6" s="1"/>
  <c r="F27" i="6"/>
  <c r="C29" i="6"/>
  <c r="D28" i="6"/>
  <c r="E28" i="6" l="1"/>
  <c r="G28" i="6" s="1"/>
  <c r="F28" i="6"/>
  <c r="C30" i="6"/>
  <c r="D29" i="6"/>
  <c r="C31" i="6" l="1"/>
  <c r="D30" i="6"/>
  <c r="F29" i="6"/>
  <c r="E29" i="6"/>
  <c r="G29" i="6" s="1"/>
  <c r="E30" i="6" l="1"/>
  <c r="G30" i="6" s="1"/>
  <c r="F30" i="6"/>
  <c r="C32" i="6"/>
  <c r="D31" i="6"/>
  <c r="F31" i="6" l="1"/>
  <c r="E31" i="6"/>
  <c r="G31" i="6" s="1"/>
  <c r="C33" i="6"/>
  <c r="D32" i="6"/>
  <c r="F32" i="6" l="1"/>
  <c r="E32" i="6"/>
  <c r="G32" i="6" s="1"/>
  <c r="C34" i="6"/>
  <c r="D33" i="6"/>
  <c r="F33" i="6" l="1"/>
  <c r="E33" i="6"/>
  <c r="G33" i="6" s="1"/>
  <c r="C35" i="6"/>
  <c r="D34" i="6"/>
  <c r="E34" i="6" l="1"/>
  <c r="G34" i="6" s="1"/>
  <c r="F34" i="6"/>
  <c r="C36" i="6"/>
  <c r="D35" i="6"/>
  <c r="C37" i="6" l="1"/>
  <c r="D36" i="6"/>
  <c r="E35" i="6"/>
  <c r="G35" i="6" s="1"/>
  <c r="F35" i="6"/>
  <c r="E36" i="6" l="1"/>
  <c r="G36" i="6" s="1"/>
  <c r="F36" i="6"/>
  <c r="C38" i="6"/>
  <c r="D37" i="6"/>
  <c r="F37" i="6" l="1"/>
  <c r="E37" i="6"/>
  <c r="G37" i="6" s="1"/>
  <c r="C39" i="6"/>
  <c r="D38" i="6"/>
  <c r="E38" i="6" l="1"/>
  <c r="G38" i="6" s="1"/>
  <c r="F38" i="6"/>
  <c r="C40" i="6"/>
  <c r="D39" i="6"/>
  <c r="F39" i="6" l="1"/>
  <c r="E39" i="6"/>
  <c r="G39" i="6" s="1"/>
  <c r="C41" i="6"/>
  <c r="D40" i="6"/>
  <c r="F40" i="6" l="1"/>
  <c r="E40" i="6"/>
  <c r="G40" i="6" s="1"/>
  <c r="C42" i="6"/>
  <c r="D41" i="6"/>
  <c r="F41" i="6" l="1"/>
  <c r="E41" i="6"/>
  <c r="G41" i="6" s="1"/>
  <c r="C43" i="6"/>
  <c r="D42" i="6"/>
  <c r="E42" i="6" l="1"/>
  <c r="G42" i="6" s="1"/>
  <c r="F42" i="6"/>
  <c r="C44" i="6"/>
  <c r="D43" i="6"/>
  <c r="C45" i="6" l="1"/>
  <c r="D44" i="6"/>
  <c r="F43" i="6"/>
  <c r="E43" i="6"/>
  <c r="G43" i="6" s="1"/>
  <c r="E44" i="6" l="1"/>
  <c r="G44" i="6" s="1"/>
  <c r="F44" i="6"/>
  <c r="C46" i="6"/>
  <c r="D45" i="6"/>
  <c r="C47" i="6" l="1"/>
  <c r="D46" i="6"/>
  <c r="F45" i="6"/>
  <c r="E45" i="6"/>
  <c r="G45" i="6" s="1"/>
  <c r="E46" i="6" l="1"/>
  <c r="G46" i="6" s="1"/>
  <c r="F46" i="6"/>
  <c r="C48" i="6"/>
  <c r="D47" i="6"/>
  <c r="F47" i="6" l="1"/>
  <c r="E47" i="6"/>
  <c r="G47" i="6" s="1"/>
  <c r="C49" i="6"/>
  <c r="D48" i="6"/>
  <c r="F48" i="6" l="1"/>
  <c r="E48" i="6"/>
  <c r="G48" i="6" s="1"/>
  <c r="C50" i="6"/>
  <c r="D49" i="6"/>
  <c r="C51" i="6" l="1"/>
  <c r="D50" i="6"/>
  <c r="F49" i="6"/>
  <c r="E49" i="6"/>
  <c r="G49" i="6" s="1"/>
  <c r="E50" i="6" l="1"/>
  <c r="G50" i="6" s="1"/>
  <c r="F50" i="6"/>
  <c r="C52" i="6"/>
  <c r="D52" i="6" s="1"/>
  <c r="D51" i="6"/>
  <c r="E51" i="6" l="1"/>
  <c r="G51" i="6" s="1"/>
  <c r="F51" i="6"/>
  <c r="E52" i="6"/>
  <c r="F52" i="6"/>
  <c r="J4" i="6"/>
  <c r="J3" i="6"/>
  <c r="G52" i="6" l="1"/>
  <c r="J2" i="6"/>
</calcChain>
</file>

<file path=xl/sharedStrings.xml><?xml version="1.0" encoding="utf-8"?>
<sst xmlns="http://schemas.openxmlformats.org/spreadsheetml/2006/main" count="360" uniqueCount="67">
  <si>
    <t>DATE</t>
  </si>
  <si>
    <t>Quarterly Alcohol Consumption in Megalitres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</si>
  <si>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</si>
  <si>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</si>
  <si>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</si>
  <si>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</si>
  <si>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</si>
  <si>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</si>
  <si>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</si>
  <si>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</si>
  <si>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</si>
  <si>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</si>
  <si>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</si>
  <si>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</si>
  <si>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</si>
  <si>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</si>
  <si>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</si>
  <si>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</si>
  <si>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</si>
  <si>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</si>
  <si>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</si>
  <si>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</si>
  <si>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</si>
  <si>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</si>
  <si>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</si>
  <si>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</si>
  <si>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</si>
  <si>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</si>
  <si>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</si>
  <si>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</si>
  <si>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</si>
  <si>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</si>
  <si>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</si>
  <si>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</si>
  <si>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</si>
  <si>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</si>
  <si>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</si>
  <si>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</si>
  <si>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</si>
  <si>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</si>
  <si>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</si>
  <si>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</si>
  <si>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</si>
  <si>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</si>
  <si>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</si>
  <si>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</si>
  <si>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</si>
  <si>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</si>
  <si>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</si>
  <si>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</si>
  <si>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</si>
  <si>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</si>
  <si>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</si>
  <si>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ma_3</t>
  </si>
  <si>
    <t>e</t>
  </si>
  <si>
    <t>|e|</t>
  </si>
  <si>
    <t>e^2</t>
  </si>
  <si>
    <t>|e|/d</t>
  </si>
  <si>
    <t>MAE</t>
  </si>
  <si>
    <t>RMSE</t>
  </si>
  <si>
    <t>BIAS</t>
  </si>
  <si>
    <t>ma_4</t>
  </si>
  <si>
    <t>ma</t>
  </si>
  <si>
    <t>wma</t>
  </si>
  <si>
    <t>weights</t>
  </si>
  <si>
    <t>ema</t>
  </si>
  <si>
    <t>expointenial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</si>
</sst>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representation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NZ_Alcohol_Consumption!$B$1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NZ_Alcohol_Consumption!$A$2:$A$52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NZ_Alcohol_Consumption!$B$2:$B$52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3F1-98D6-0F158290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14640"/>
        <c:axId val="588414968"/>
      </c:lineChart>
      <c:catAx>
        <c:axId val="5884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8832662944995653"/>
              <c:y val="0.90361366225161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4968"/>
        <c:crosses val="autoZero"/>
        <c:auto val="1"/>
        <c:lblAlgn val="ctr"/>
        <c:lblOffset val="100"/>
        <c:noMultiLvlLbl val="0"/>
      </c:catAx>
      <c:valAx>
        <c:axId val="5884149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 with period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with period 4'!$B$1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4'!$A$2:$A$52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4'!$B$2:$B$52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7-86BC-47A33606DFD7}"/>
            </c:ext>
          </c:extLst>
        </c:ser>
        <c:ser>
          <c:idx val="1"/>
          <c:order val="1"/>
          <c:tx>
            <c:strRef>
              <c:f>'Moving average with period 4'!$C$1</c:f>
              <c:strCache>
                <c:ptCount val="1"/>
                <c:pt idx="0">
                  <c:v>ma_4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4'!$A$2:$A$52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4'!$C$2:$C$52</c:f>
              <c:numCache>
                <c:formatCode>General</c:formatCode>
                <c:ptCount val="51"/>
                <c:pt idx="4">
                  <c:v>6.5850000000000009</c:v>
                </c:pt>
                <c:pt idx="5">
                  <c:v>6.5909999999999993</c:v>
                </c:pt>
                <c:pt idx="6">
                  <c:v>6.6180000000000003</c:v>
                </c:pt>
                <c:pt idx="7">
                  <c:v>6.62425</c:v>
                </c:pt>
                <c:pt idx="8">
                  <c:v>6.5847500000000005</c:v>
                </c:pt>
                <c:pt idx="9">
                  <c:v>6.7002500000000005</c:v>
                </c:pt>
                <c:pt idx="10">
                  <c:v>6.6902500000000007</c:v>
                </c:pt>
                <c:pt idx="11">
                  <c:v>6.8567499999999999</c:v>
                </c:pt>
                <c:pt idx="12">
                  <c:v>7.0037500000000001</c:v>
                </c:pt>
                <c:pt idx="13">
                  <c:v>6.9952499999999995</c:v>
                </c:pt>
                <c:pt idx="14">
                  <c:v>7.0605000000000002</c:v>
                </c:pt>
                <c:pt idx="15">
                  <c:v>7.0192499999999995</c:v>
                </c:pt>
                <c:pt idx="16">
                  <c:v>6.9945000000000004</c:v>
                </c:pt>
                <c:pt idx="17">
                  <c:v>7.1747499999999995</c:v>
                </c:pt>
                <c:pt idx="18">
                  <c:v>7.1624999999999996</c:v>
                </c:pt>
                <c:pt idx="19">
                  <c:v>7.2962499999999988</c:v>
                </c:pt>
                <c:pt idx="20">
                  <c:v>7.3117499999999991</c:v>
                </c:pt>
                <c:pt idx="21">
                  <c:v>7.2992499999999998</c:v>
                </c:pt>
                <c:pt idx="22">
                  <c:v>7.5067500000000003</c:v>
                </c:pt>
                <c:pt idx="23">
                  <c:v>7.4552499999999995</c:v>
                </c:pt>
                <c:pt idx="24">
                  <c:v>7.56175</c:v>
                </c:pt>
                <c:pt idx="25">
                  <c:v>7.5487500000000001</c:v>
                </c:pt>
                <c:pt idx="26">
                  <c:v>7.4995000000000003</c:v>
                </c:pt>
                <c:pt idx="27">
                  <c:v>7.5982500000000002</c:v>
                </c:pt>
                <c:pt idx="28">
                  <c:v>7.70425</c:v>
                </c:pt>
                <c:pt idx="29">
                  <c:v>7.77475</c:v>
                </c:pt>
                <c:pt idx="30">
                  <c:v>7.8400000000000007</c:v>
                </c:pt>
                <c:pt idx="31">
                  <c:v>7.7705000000000002</c:v>
                </c:pt>
                <c:pt idx="32">
                  <c:v>7.67875</c:v>
                </c:pt>
                <c:pt idx="33">
                  <c:v>7.7374999999999998</c:v>
                </c:pt>
                <c:pt idx="34">
                  <c:v>7.8942499999999995</c:v>
                </c:pt>
                <c:pt idx="35">
                  <c:v>7.8254999999999999</c:v>
                </c:pt>
                <c:pt idx="36">
                  <c:v>8.0235000000000003</c:v>
                </c:pt>
                <c:pt idx="37">
                  <c:v>7.9580000000000002</c:v>
                </c:pt>
                <c:pt idx="38">
                  <c:v>7.82925</c:v>
                </c:pt>
                <c:pt idx="39">
                  <c:v>7.8484999999999996</c:v>
                </c:pt>
                <c:pt idx="40">
                  <c:v>7.92075</c:v>
                </c:pt>
                <c:pt idx="41">
                  <c:v>8.1467500000000008</c:v>
                </c:pt>
                <c:pt idx="42">
                  <c:v>8.1602499999999996</c:v>
                </c:pt>
                <c:pt idx="43">
                  <c:v>8.2970000000000006</c:v>
                </c:pt>
                <c:pt idx="44">
                  <c:v>8.3595000000000006</c:v>
                </c:pt>
                <c:pt idx="45">
                  <c:v>8.2772500000000004</c:v>
                </c:pt>
                <c:pt idx="46">
                  <c:v>8.4699999999999989</c:v>
                </c:pt>
                <c:pt idx="47">
                  <c:v>8.6180000000000003</c:v>
                </c:pt>
                <c:pt idx="48">
                  <c:v>8.3315000000000001</c:v>
                </c:pt>
                <c:pt idx="49">
                  <c:v>8.2767499999999998</c:v>
                </c:pt>
                <c:pt idx="50">
                  <c:v>8.2942499999999999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7-86BC-47A33606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53048"/>
        <c:axId val="740156984"/>
      </c:lineChart>
      <c:catAx>
        <c:axId val="74015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56984"/>
        <c:crosses val="autoZero"/>
        <c:auto val="1"/>
        <c:lblAlgn val="ctr"/>
        <c:lblOffset val="100"/>
        <c:noMultiLvlLbl val="0"/>
      </c:catAx>
      <c:valAx>
        <c:axId val="740156984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5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37934837593134"/>
          <c:y val="0.12052705541147377"/>
          <c:w val="0.32400314072703224"/>
          <c:h val="0.108098271501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with period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with period 6 '!$B$1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6 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6 '!$B$2:$B$52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B19-B310-37E9A53D0A80}"/>
            </c:ext>
          </c:extLst>
        </c:ser>
        <c:ser>
          <c:idx val="1"/>
          <c:order val="1"/>
          <c:tx>
            <c:strRef>
              <c:f>'Moving average with period 6 '!$C$1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6 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6 '!$C$2:$C$52</c:f>
              <c:numCache>
                <c:formatCode>General</c:formatCode>
                <c:ptCount val="51"/>
                <c:pt idx="6">
                  <c:v>6.3431666666666677</c:v>
                </c:pt>
                <c:pt idx="7">
                  <c:v>6.4470000000000001</c:v>
                </c:pt>
                <c:pt idx="8">
                  <c:v>6.8486666666666673</c:v>
                </c:pt>
                <c:pt idx="9">
                  <c:v>6.830000000000001</c:v>
                </c:pt>
                <c:pt idx="10">
                  <c:v>6.413333333333334</c:v>
                </c:pt>
                <c:pt idx="11">
                  <c:v>6.6241666666666674</c:v>
                </c:pt>
                <c:pt idx="12">
                  <c:v>7.1058333333333339</c:v>
                </c:pt>
                <c:pt idx="13">
                  <c:v>7.0773333333333328</c:v>
                </c:pt>
                <c:pt idx="14">
                  <c:v>6.7304999999999993</c:v>
                </c:pt>
                <c:pt idx="15">
                  <c:v>6.8368333333333338</c:v>
                </c:pt>
                <c:pt idx="16">
                  <c:v>7.3086666666666664</c:v>
                </c:pt>
                <c:pt idx="17">
                  <c:v>7.2893333333333326</c:v>
                </c:pt>
                <c:pt idx="18">
                  <c:v>6.8363333333333332</c:v>
                </c:pt>
                <c:pt idx="19">
                  <c:v>7.0374999999999988</c:v>
                </c:pt>
                <c:pt idx="20">
                  <c:v>7.4761666666666668</c:v>
                </c:pt>
                <c:pt idx="21">
                  <c:v>7.4759999999999991</c:v>
                </c:pt>
                <c:pt idx="22">
                  <c:v>7.1778333333333322</c:v>
                </c:pt>
                <c:pt idx="23">
                  <c:v>7.2244999999999999</c:v>
                </c:pt>
                <c:pt idx="24">
                  <c:v>7.7423333333333337</c:v>
                </c:pt>
                <c:pt idx="25">
                  <c:v>7.6443333333333321</c:v>
                </c:pt>
                <c:pt idx="26">
                  <c:v>7.3029999999999999</c:v>
                </c:pt>
                <c:pt idx="27">
                  <c:v>7.4238333333333335</c:v>
                </c:pt>
                <c:pt idx="28">
                  <c:v>7.8739999999999997</c:v>
                </c:pt>
                <c:pt idx="29">
                  <c:v>7.8573333333333339</c:v>
                </c:pt>
                <c:pt idx="30">
                  <c:v>7.4884999999999993</c:v>
                </c:pt>
                <c:pt idx="31">
                  <c:v>7.5716666666666663</c:v>
                </c:pt>
                <c:pt idx="32">
                  <c:v>7.9935000000000009</c:v>
                </c:pt>
                <c:pt idx="33">
                  <c:v>7.950166666666667</c:v>
                </c:pt>
                <c:pt idx="34">
                  <c:v>7.6151666666666671</c:v>
                </c:pt>
                <c:pt idx="35">
                  <c:v>7.6055000000000001</c:v>
                </c:pt>
                <c:pt idx="36">
                  <c:v>8.1158333333333328</c:v>
                </c:pt>
                <c:pt idx="37">
                  <c:v>8.0751666666666662</c:v>
                </c:pt>
                <c:pt idx="38">
                  <c:v>7.7154999999999996</c:v>
                </c:pt>
                <c:pt idx="39">
                  <c:v>7.6795</c:v>
                </c:pt>
                <c:pt idx="40">
                  <c:v>8.1334999999999997</c:v>
                </c:pt>
                <c:pt idx="41">
                  <c:v>8.2893333333333317</c:v>
                </c:pt>
                <c:pt idx="42">
                  <c:v>7.8066666666666675</c:v>
                </c:pt>
                <c:pt idx="43">
                  <c:v>7.9055000000000009</c:v>
                </c:pt>
                <c:pt idx="44">
                  <c:v>8.4870000000000001</c:v>
                </c:pt>
                <c:pt idx="45">
                  <c:v>8.5751666666666679</c:v>
                </c:pt>
                <c:pt idx="46">
                  <c:v>8.1728333333333349</c:v>
                </c:pt>
                <c:pt idx="47">
                  <c:v>8.2196666666666669</c:v>
                </c:pt>
                <c:pt idx="48">
                  <c:v>8.601166666666666</c:v>
                </c:pt>
                <c:pt idx="49">
                  <c:v>8.5616666666666674</c:v>
                </c:pt>
                <c:pt idx="50">
                  <c:v>8.1293333333333333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B19-B310-37E9A53D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50232"/>
        <c:axId val="387449904"/>
      </c:lineChart>
      <c:catAx>
        <c:axId val="38745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9904"/>
        <c:crosses val="autoZero"/>
        <c:auto val="1"/>
        <c:lblAlgn val="ctr"/>
        <c:lblOffset val="100"/>
        <c:noMultiLvlLbl val="0"/>
      </c:catAx>
      <c:valAx>
        <c:axId val="387449904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6474190726163"/>
          <c:y val="7.8050720047478039E-2"/>
          <c:w val="0.25429664708281574"/>
          <c:h val="0.1397288221081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 with period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with period 3'!$B$1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3'!$A$2:$A$52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3'!$B$2:$B$52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AFA-84B9-E698ED2182E4}"/>
            </c:ext>
          </c:extLst>
        </c:ser>
        <c:ser>
          <c:idx val="1"/>
          <c:order val="1"/>
          <c:tx>
            <c:strRef>
              <c:f>'Moving average with period 3'!$C$1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 with period 3'!$A$2:$A$52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'Moving average with period 3'!$C$2:$C$52</c:f>
              <c:numCache>
                <c:formatCode>General</c:formatCode>
                <c:ptCount val="51"/>
                <c:pt idx="3">
                  <c:v>5.9083333333333341</c:v>
                </c:pt>
                <c:pt idx="4">
                  <c:v>6.9333333333333327</c:v>
                </c:pt>
                <c:pt idx="5">
                  <c:v>6.7723333333333331</c:v>
                </c:pt>
                <c:pt idx="6">
                  <c:v>6.7779999999999996</c:v>
                </c:pt>
                <c:pt idx="7">
                  <c:v>5.9606666666666674</c:v>
                </c:pt>
                <c:pt idx="8">
                  <c:v>6.9250000000000007</c:v>
                </c:pt>
                <c:pt idx="9">
                  <c:v>6.8820000000000006</c:v>
                </c:pt>
                <c:pt idx="10">
                  <c:v>6.8659999999999997</c:v>
                </c:pt>
                <c:pt idx="11">
                  <c:v>6.3233333333333333</c:v>
                </c:pt>
                <c:pt idx="12">
                  <c:v>7.3296666666666654</c:v>
                </c:pt>
                <c:pt idx="13">
                  <c:v>7.2886666666666668</c:v>
                </c:pt>
                <c:pt idx="14">
                  <c:v>7.137666666666667</c:v>
                </c:pt>
                <c:pt idx="15">
                  <c:v>6.3440000000000003</c:v>
                </c:pt>
                <c:pt idx="16">
                  <c:v>7.328666666666666</c:v>
                </c:pt>
                <c:pt idx="17">
                  <c:v>7.4409999999999998</c:v>
                </c:pt>
                <c:pt idx="18">
                  <c:v>7.328666666666666</c:v>
                </c:pt>
                <c:pt idx="19">
                  <c:v>6.7463333333333324</c:v>
                </c:pt>
                <c:pt idx="20">
                  <c:v>7.511333333333333</c:v>
                </c:pt>
                <c:pt idx="21">
                  <c:v>7.623333333333334</c:v>
                </c:pt>
                <c:pt idx="22">
                  <c:v>7.6093333333333328</c:v>
                </c:pt>
                <c:pt idx="23">
                  <c:v>6.9376666666666678</c:v>
                </c:pt>
                <c:pt idx="24">
                  <c:v>7.8613333333333335</c:v>
                </c:pt>
                <c:pt idx="25">
                  <c:v>7.6793333333333331</c:v>
                </c:pt>
                <c:pt idx="26">
                  <c:v>7.668333333333333</c:v>
                </c:pt>
                <c:pt idx="27">
                  <c:v>6.9863333333333335</c:v>
                </c:pt>
                <c:pt idx="28">
                  <c:v>8.0686666666666671</c:v>
                </c:pt>
                <c:pt idx="29">
                  <c:v>8.0463333333333349</c:v>
                </c:pt>
                <c:pt idx="30">
                  <c:v>7.9906666666666668</c:v>
                </c:pt>
                <c:pt idx="31">
                  <c:v>7.0746666666666664</c:v>
                </c:pt>
                <c:pt idx="32">
                  <c:v>7.9406666666666661</c:v>
                </c:pt>
                <c:pt idx="33">
                  <c:v>7.9096666666666664</c:v>
                </c:pt>
                <c:pt idx="34">
                  <c:v>8.1556666666666668</c:v>
                </c:pt>
                <c:pt idx="35">
                  <c:v>7.2703333333333333</c:v>
                </c:pt>
                <c:pt idx="36">
                  <c:v>8.322000000000001</c:v>
                </c:pt>
                <c:pt idx="37">
                  <c:v>7.9946666666666664</c:v>
                </c:pt>
                <c:pt idx="38">
                  <c:v>8.1606666666666658</c:v>
                </c:pt>
                <c:pt idx="39">
                  <c:v>7.0369999999999999</c:v>
                </c:pt>
                <c:pt idx="40">
                  <c:v>8.272333333333334</c:v>
                </c:pt>
                <c:pt idx="41">
                  <c:v>8.4179999999999993</c:v>
                </c:pt>
                <c:pt idx="42">
                  <c:v>8.5763333333333325</c:v>
                </c:pt>
                <c:pt idx="43">
                  <c:v>7.5386666666666668</c:v>
                </c:pt>
                <c:pt idx="44">
                  <c:v>8.5559999999999992</c:v>
                </c:pt>
                <c:pt idx="45">
                  <c:v>8.5739999999999998</c:v>
                </c:pt>
                <c:pt idx="46">
                  <c:v>8.8070000000000004</c:v>
                </c:pt>
                <c:pt idx="47">
                  <c:v>7.8833333333333329</c:v>
                </c:pt>
                <c:pt idx="48">
                  <c:v>8.6283333333333321</c:v>
                </c:pt>
                <c:pt idx="49">
                  <c:v>8.3163333333333345</c:v>
                </c:pt>
                <c:pt idx="50">
                  <c:v>8.375333333333332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B-4AFA-84B9-E698ED21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14440"/>
        <c:axId val="385717064"/>
      </c:lineChart>
      <c:catAx>
        <c:axId val="3857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7064"/>
        <c:crosses val="autoZero"/>
        <c:auto val="1"/>
        <c:lblAlgn val="ctr"/>
        <c:lblOffset val="100"/>
        <c:noMultiLvlLbl val="0"/>
      </c:catAx>
      <c:valAx>
        <c:axId val="385717064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91982617475687"/>
          <c:y val="0.10307997240486431"/>
          <c:w val="0.30694592506436158"/>
          <c:h val="0.11650909094527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Weighted</a:t>
            </a:r>
            <a:r>
              <a:rPr lang="en-IN" baseline="0"/>
              <a:t> Moving Average with period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 for 4'!$B$1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'Weighted moving average for 4'!$A$2:$A$52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'Weighted moving average for 4'!$B$2:$B$52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8-4883-A3C6-82D31FA2D13A}"/>
            </c:ext>
          </c:extLst>
        </c:ser>
        <c:ser>
          <c:idx val="1"/>
          <c:order val="1"/>
          <c:tx>
            <c:strRef>
              <c:f>'Weighted moving average for 4'!$C$1</c:f>
              <c:strCache>
                <c:ptCount val="1"/>
                <c:pt idx="0">
                  <c:v>wma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'Weighted moving average for 4'!$A$2:$A$52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'Weighted moving average for 4'!$C$2:$C$52</c:f>
              <c:numCache>
                <c:formatCode>General</c:formatCode>
                <c:ptCount val="51"/>
                <c:pt idx="4">
                  <c:v>7.0508000000000006</c:v>
                </c:pt>
                <c:pt idx="5">
                  <c:v>6.6424000000000003</c:v>
                </c:pt>
                <c:pt idx="6">
                  <c:v>6.4680000000000009</c:v>
                </c:pt>
                <c:pt idx="7">
                  <c:v>6.2859999999999996</c:v>
                </c:pt>
                <c:pt idx="8">
                  <c:v>7.0190999999999999</c:v>
                </c:pt>
                <c:pt idx="9">
                  <c:v>6.7956000000000003</c:v>
                </c:pt>
                <c:pt idx="10">
                  <c:v>6.5615000000000006</c:v>
                </c:pt>
                <c:pt idx="11">
                  <c:v>6.617</c:v>
                </c:pt>
                <c:pt idx="12">
                  <c:v>7.4923000000000002</c:v>
                </c:pt>
                <c:pt idx="13">
                  <c:v>7.0876000000000001</c:v>
                </c:pt>
                <c:pt idx="14">
                  <c:v>6.8399000000000001</c:v>
                </c:pt>
                <c:pt idx="15">
                  <c:v>6.6812999999999985</c:v>
                </c:pt>
                <c:pt idx="16">
                  <c:v>7.452</c:v>
                </c:pt>
                <c:pt idx="17">
                  <c:v>7.3394000000000004</c:v>
                </c:pt>
                <c:pt idx="18">
                  <c:v>7.0002999999999984</c:v>
                </c:pt>
                <c:pt idx="19">
                  <c:v>7.0148999999999999</c:v>
                </c:pt>
                <c:pt idx="20">
                  <c:v>7.6995999999999993</c:v>
                </c:pt>
                <c:pt idx="21">
                  <c:v>7.4400999999999993</c:v>
                </c:pt>
                <c:pt idx="22">
                  <c:v>7.3831999999999995</c:v>
                </c:pt>
                <c:pt idx="23">
                  <c:v>7.1776999999999997</c:v>
                </c:pt>
                <c:pt idx="24">
                  <c:v>7.9692000000000007</c:v>
                </c:pt>
                <c:pt idx="25">
                  <c:v>7.5888999999999998</c:v>
                </c:pt>
                <c:pt idx="26">
                  <c:v>7.3533999999999988</c:v>
                </c:pt>
                <c:pt idx="27">
                  <c:v>7.3087999999999997</c:v>
                </c:pt>
                <c:pt idx="28">
                  <c:v>8.2127000000000017</c:v>
                </c:pt>
                <c:pt idx="29">
                  <c:v>7.8882000000000003</c:v>
                </c:pt>
                <c:pt idx="30">
                  <c:v>7.6667000000000005</c:v>
                </c:pt>
                <c:pt idx="31">
                  <c:v>7.3746999999999998</c:v>
                </c:pt>
                <c:pt idx="32">
                  <c:v>8.0629000000000008</c:v>
                </c:pt>
                <c:pt idx="33">
                  <c:v>7.8426</c:v>
                </c:pt>
                <c:pt idx="34">
                  <c:v>7.8867999999999991</c:v>
                </c:pt>
                <c:pt idx="35">
                  <c:v>7.4630999999999998</c:v>
                </c:pt>
                <c:pt idx="36">
                  <c:v>8.4460999999999977</c:v>
                </c:pt>
                <c:pt idx="37">
                  <c:v>7.9830999999999985</c:v>
                </c:pt>
                <c:pt idx="38">
                  <c:v>7.7330999999999985</c:v>
                </c:pt>
                <c:pt idx="39">
                  <c:v>7.366200000000001</c:v>
                </c:pt>
                <c:pt idx="40">
                  <c:v>8.4556000000000004</c:v>
                </c:pt>
                <c:pt idx="41">
                  <c:v>8.3953000000000007</c:v>
                </c:pt>
                <c:pt idx="42">
                  <c:v>8.0914000000000001</c:v>
                </c:pt>
                <c:pt idx="43">
                  <c:v>7.8108999999999993</c:v>
                </c:pt>
                <c:pt idx="44">
                  <c:v>8.8208999999999982</c:v>
                </c:pt>
                <c:pt idx="45">
                  <c:v>8.4535</c:v>
                </c:pt>
                <c:pt idx="46">
                  <c:v>8.4057999999999993</c:v>
                </c:pt>
                <c:pt idx="47">
                  <c:v>8.2382000000000009</c:v>
                </c:pt>
                <c:pt idx="48">
                  <c:v>8.6614000000000004</c:v>
                </c:pt>
                <c:pt idx="49">
                  <c:v>8.2176000000000009</c:v>
                </c:pt>
                <c:pt idx="50">
                  <c:v>8.1981000000000002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8-4883-A3C6-82D31FA2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68792"/>
        <c:axId val="740169120"/>
      </c:lineChart>
      <c:catAx>
        <c:axId val="74016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69120"/>
        <c:crosses val="autoZero"/>
        <c:auto val="1"/>
        <c:lblAlgn val="ctr"/>
        <c:lblOffset val="100"/>
        <c:noMultiLvlLbl val="0"/>
      </c:catAx>
      <c:valAx>
        <c:axId val="740169120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85367106081549"/>
          <c:y val="0.12411816219389075"/>
          <c:w val="0.34102747950367057"/>
          <c:h val="0.13493225311873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Moving Average with period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moving average 4 '!$B$1</c:f>
              <c:strCache>
                <c:ptCount val="1"/>
                <c:pt idx="0">
                  <c:v>Quarterly Alcohol Consumption in Megalitres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'exponential moving average 4 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'exponential moving average 4 '!$B$2:$B$52</c:f>
              <c:numCache>
                <c:formatCode>General</c:formatCode>
                <c:ptCount val="51"/>
                <c:pt idx="0">
                  <c:v>5.54</c:v>
                </c:pt>
                <c:pt idx="1">
                  <c:v>6.0469999999999997</c:v>
                </c:pt>
                <c:pt idx="2">
                  <c:v>6.1379999999999999</c:v>
                </c:pt>
                <c:pt idx="3">
                  <c:v>8.6150000000000002</c:v>
                </c:pt>
                <c:pt idx="4">
                  <c:v>5.5640000000000001</c:v>
                </c:pt>
                <c:pt idx="5">
                  <c:v>6.1550000000000002</c:v>
                </c:pt>
                <c:pt idx="6">
                  <c:v>6.1630000000000003</c:v>
                </c:pt>
                <c:pt idx="7">
                  <c:v>8.4570000000000007</c:v>
                </c:pt>
                <c:pt idx="8">
                  <c:v>6.0259999999999998</c:v>
                </c:pt>
                <c:pt idx="9">
                  <c:v>6.1150000000000002</c:v>
                </c:pt>
                <c:pt idx="10">
                  <c:v>6.8289999999999997</c:v>
                </c:pt>
                <c:pt idx="11">
                  <c:v>9.0449999999999999</c:v>
                </c:pt>
                <c:pt idx="12">
                  <c:v>5.992</c:v>
                </c:pt>
                <c:pt idx="13">
                  <c:v>6.3760000000000003</c:v>
                </c:pt>
                <c:pt idx="14">
                  <c:v>6.6639999999999997</c:v>
                </c:pt>
                <c:pt idx="15">
                  <c:v>8.9459999999999997</c:v>
                </c:pt>
                <c:pt idx="16">
                  <c:v>6.7130000000000001</c:v>
                </c:pt>
                <c:pt idx="17">
                  <c:v>6.327</c:v>
                </c:pt>
                <c:pt idx="18">
                  <c:v>7.1989999999999998</c:v>
                </c:pt>
                <c:pt idx="19">
                  <c:v>9.0079999999999991</c:v>
                </c:pt>
                <c:pt idx="20">
                  <c:v>6.6630000000000003</c:v>
                </c:pt>
                <c:pt idx="21">
                  <c:v>7.157</c:v>
                </c:pt>
                <c:pt idx="22">
                  <c:v>6.9930000000000003</c:v>
                </c:pt>
                <c:pt idx="23">
                  <c:v>9.4339999999999993</c:v>
                </c:pt>
                <c:pt idx="24">
                  <c:v>6.6109999999999998</c:v>
                </c:pt>
                <c:pt idx="25">
                  <c:v>6.96</c:v>
                </c:pt>
                <c:pt idx="26">
                  <c:v>7.3879999999999999</c:v>
                </c:pt>
                <c:pt idx="27">
                  <c:v>9.8580000000000005</c:v>
                </c:pt>
                <c:pt idx="28">
                  <c:v>6.8929999999999998</c:v>
                </c:pt>
                <c:pt idx="29">
                  <c:v>7.2210000000000001</c:v>
                </c:pt>
                <c:pt idx="30">
                  <c:v>7.11</c:v>
                </c:pt>
                <c:pt idx="31">
                  <c:v>9.4909999999999997</c:v>
                </c:pt>
                <c:pt idx="32">
                  <c:v>7.1280000000000001</c:v>
                </c:pt>
                <c:pt idx="33">
                  <c:v>7.8479999999999999</c:v>
                </c:pt>
                <c:pt idx="34">
                  <c:v>6.835</c:v>
                </c:pt>
                <c:pt idx="35">
                  <c:v>10.282999999999999</c:v>
                </c:pt>
                <c:pt idx="36">
                  <c:v>6.8659999999999997</c:v>
                </c:pt>
                <c:pt idx="37">
                  <c:v>7.3330000000000002</c:v>
                </c:pt>
                <c:pt idx="38">
                  <c:v>6.9119999999999999</c:v>
                </c:pt>
                <c:pt idx="39">
                  <c:v>10.571999999999999</c:v>
                </c:pt>
                <c:pt idx="40">
                  <c:v>7.77</c:v>
                </c:pt>
                <c:pt idx="41">
                  <c:v>7.3869999999999996</c:v>
                </c:pt>
                <c:pt idx="42">
                  <c:v>7.4589999999999996</c:v>
                </c:pt>
                <c:pt idx="43">
                  <c:v>10.821999999999999</c:v>
                </c:pt>
                <c:pt idx="44">
                  <c:v>7.4409999999999998</c:v>
                </c:pt>
                <c:pt idx="45">
                  <c:v>8.1579999999999995</c:v>
                </c:pt>
                <c:pt idx="46">
                  <c:v>8.0510000000000002</c:v>
                </c:pt>
                <c:pt idx="47">
                  <c:v>9.6760000000000002</c:v>
                </c:pt>
                <c:pt idx="48">
                  <c:v>7.2220000000000004</c:v>
                </c:pt>
                <c:pt idx="49">
                  <c:v>8.2279999999999998</c:v>
                </c:pt>
                <c:pt idx="50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029-80BC-8735F0485126}"/>
            </c:ext>
          </c:extLst>
        </c:ser>
        <c:ser>
          <c:idx val="1"/>
          <c:order val="1"/>
          <c:tx>
            <c:strRef>
              <c:f>'exponential moving average 4 '!$C$1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'exponential moving average 4 '!$A$2:$A$52</c:f>
              <c:strCache>
                <c:ptCount val="51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  <c:pt idx="49">
                  <c:v>2012Q2</c:v>
                </c:pt>
                <c:pt idx="50">
                  <c:v>2012Q3</c:v>
                </c:pt>
              </c:strCache>
            </c:strRef>
          </c:cat>
          <c:val>
            <c:numRef>
              <c:f>'exponential moving average 4 '!$C$2:$C$52</c:f>
              <c:numCache>
                <c:formatCode>General</c:formatCode>
                <c:ptCount val="51"/>
                <c:pt idx="0">
                  <c:v>5.54</c:v>
                </c:pt>
                <c:pt idx="1">
                  <c:v>5.7427999999999999</c:v>
                </c:pt>
                <c:pt idx="2">
                  <c:v>5.9008799999999999</c:v>
                </c:pt>
                <c:pt idx="3">
                  <c:v>6.9865279999999998</c:v>
                </c:pt>
                <c:pt idx="4">
                  <c:v>6.4175167999999996</c:v>
                </c:pt>
                <c:pt idx="5">
                  <c:v>6.3125100799999991</c:v>
                </c:pt>
                <c:pt idx="6">
                  <c:v>6.2527060479999994</c:v>
                </c:pt>
                <c:pt idx="7">
                  <c:v>7.1344236288000005</c:v>
                </c:pt>
                <c:pt idx="8">
                  <c:v>6.6910541772799998</c:v>
                </c:pt>
                <c:pt idx="9">
                  <c:v>6.4606325063680003</c:v>
                </c:pt>
                <c:pt idx="10">
                  <c:v>6.6079795038208005</c:v>
                </c:pt>
                <c:pt idx="11">
                  <c:v>7.5827877022924799</c:v>
                </c:pt>
                <c:pt idx="12">
                  <c:v>6.9464726213754879</c:v>
                </c:pt>
                <c:pt idx="13">
                  <c:v>6.7182835728252925</c:v>
                </c:pt>
                <c:pt idx="14">
                  <c:v>6.6965701436951761</c:v>
                </c:pt>
                <c:pt idx="15">
                  <c:v>7.5963420862171054</c:v>
                </c:pt>
                <c:pt idx="16">
                  <c:v>7.2430052517302634</c:v>
                </c:pt>
                <c:pt idx="17">
                  <c:v>6.8766031510381582</c:v>
                </c:pt>
                <c:pt idx="18">
                  <c:v>7.0055618906228947</c:v>
                </c:pt>
                <c:pt idx="19">
                  <c:v>7.8065371343737358</c:v>
                </c:pt>
                <c:pt idx="20">
                  <c:v>7.3491222806242416</c:v>
                </c:pt>
                <c:pt idx="21">
                  <c:v>7.2722733683745444</c:v>
                </c:pt>
                <c:pt idx="22">
                  <c:v>7.1605640210247268</c:v>
                </c:pt>
                <c:pt idx="23">
                  <c:v>8.0699384126148352</c:v>
                </c:pt>
                <c:pt idx="24">
                  <c:v>7.4863630475689007</c:v>
                </c:pt>
                <c:pt idx="25">
                  <c:v>7.2758178285413404</c:v>
                </c:pt>
                <c:pt idx="26">
                  <c:v>7.3206906971248049</c:v>
                </c:pt>
                <c:pt idx="27">
                  <c:v>8.3356144182748828</c:v>
                </c:pt>
                <c:pt idx="28">
                  <c:v>7.7585686509649294</c:v>
                </c:pt>
                <c:pt idx="29">
                  <c:v>7.5435411905789582</c:v>
                </c:pt>
                <c:pt idx="30">
                  <c:v>7.3701247143473747</c:v>
                </c:pt>
                <c:pt idx="31">
                  <c:v>8.218474828608425</c:v>
                </c:pt>
                <c:pt idx="32">
                  <c:v>7.7822848971650549</c:v>
                </c:pt>
                <c:pt idx="33">
                  <c:v>7.8085709382990327</c:v>
                </c:pt>
                <c:pt idx="34">
                  <c:v>7.4191425629794194</c:v>
                </c:pt>
                <c:pt idx="35">
                  <c:v>8.5646855377876516</c:v>
                </c:pt>
                <c:pt idx="36">
                  <c:v>7.8852113226725908</c:v>
                </c:pt>
                <c:pt idx="37">
                  <c:v>7.6643267936035544</c:v>
                </c:pt>
                <c:pt idx="38">
                  <c:v>7.3633960761621324</c:v>
                </c:pt>
                <c:pt idx="39">
                  <c:v>8.6468376456972784</c:v>
                </c:pt>
                <c:pt idx="40">
                  <c:v>8.2961025874183676</c:v>
                </c:pt>
                <c:pt idx="41">
                  <c:v>7.93246155245102</c:v>
                </c:pt>
                <c:pt idx="42">
                  <c:v>7.743076931470612</c:v>
                </c:pt>
                <c:pt idx="43">
                  <c:v>8.9746461588823685</c:v>
                </c:pt>
                <c:pt idx="44">
                  <c:v>8.36118769532942</c:v>
                </c:pt>
                <c:pt idx="45">
                  <c:v>8.2799126171976525</c:v>
                </c:pt>
                <c:pt idx="46">
                  <c:v>8.1883475703185908</c:v>
                </c:pt>
                <c:pt idx="47">
                  <c:v>8.7834085421911539</c:v>
                </c:pt>
                <c:pt idx="48">
                  <c:v>8.1588451253146932</c:v>
                </c:pt>
                <c:pt idx="49">
                  <c:v>8.1865070751888158</c:v>
                </c:pt>
                <c:pt idx="50">
                  <c:v>7.9247042451132899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029-80BC-8735F048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138512"/>
        <c:axId val="761138840"/>
      </c:lineChart>
      <c:catAx>
        <c:axId val="7611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840"/>
        <c:crosses val="autoZero"/>
        <c:auto val="1"/>
        <c:lblAlgn val="ctr"/>
        <c:lblOffset val="100"/>
        <c:noMultiLvlLbl val="0"/>
      </c:catAx>
      <c:valAx>
        <c:axId val="761138840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Quarterly Alcohol Consumption in 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66167165002957"/>
          <c:y val="9.3404603117177215E-2"/>
          <c:w val="0.28489065222036419"/>
          <c:h val="9.3761446092120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19</xdr:row>
      <xdr:rowOff>157161</xdr:rowOff>
    </xdr:from>
    <xdr:to>
      <xdr:col>13</xdr:col>
      <xdr:colOff>419100</xdr:colOff>
      <xdr:row>37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2DE15-5D5B-9E54-7682-52CF23ADA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180976</xdr:rowOff>
    </xdr:from>
    <xdr:to>
      <xdr:col>21</xdr:col>
      <xdr:colOff>133350</xdr:colOff>
      <xdr:row>26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BAF88-5DCA-6252-0FAB-0374482B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71436</xdr:rowOff>
    </xdr:from>
    <xdr:to>
      <xdr:col>21</xdr:col>
      <xdr:colOff>104774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21E6C-2C95-B774-A0BD-B434A845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8</xdr:row>
      <xdr:rowOff>19050</xdr:rowOff>
    </xdr:from>
    <xdr:to>
      <xdr:col>22</xdr:col>
      <xdr:colOff>571499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9DC7C-B2CC-06B6-2870-BB7BDF48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6</xdr:row>
      <xdr:rowOff>147636</xdr:rowOff>
    </xdr:from>
    <xdr:to>
      <xdr:col>20</xdr:col>
      <xdr:colOff>171450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FBEA4-8299-B1C6-1485-A29478A9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4</xdr:row>
      <xdr:rowOff>176211</xdr:rowOff>
    </xdr:from>
    <xdr:to>
      <xdr:col>24</xdr:col>
      <xdr:colOff>19050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04625-BC67-0399-072A-C3698301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topLeftCell="A20" workbookViewId="0">
      <selection activeCell="Q26" sqref="Q26"/>
    </sheetView>
  </sheetViews>
  <sheetFormatPr defaultRowHeight="15" x14ac:dyDescent="0.25"/>
  <cols>
    <col min="2" max="2" width="4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5.54</v>
      </c>
    </row>
    <row r="3" spans="1:2" x14ac:dyDescent="0.25">
      <c r="A3" t="s">
        <v>3</v>
      </c>
      <c r="B3">
        <v>6.0469999999999997</v>
      </c>
    </row>
    <row r="4" spans="1:2" x14ac:dyDescent="0.25">
      <c r="A4" t="s">
        <v>4</v>
      </c>
      <c r="B4">
        <v>6.1379999999999999</v>
      </c>
    </row>
    <row r="5" spans="1:2" x14ac:dyDescent="0.25">
      <c r="A5" t="s">
        <v>5</v>
      </c>
      <c r="B5">
        <v>8.6150000000000002</v>
      </c>
    </row>
    <row r="6" spans="1:2" x14ac:dyDescent="0.25">
      <c r="A6" t="s">
        <v>6</v>
      </c>
      <c r="B6">
        <v>5.5640000000000001</v>
      </c>
    </row>
    <row r="7" spans="1:2" x14ac:dyDescent="0.25">
      <c r="A7" t="s">
        <v>7</v>
      </c>
      <c r="B7">
        <v>6.1550000000000002</v>
      </c>
    </row>
    <row r="8" spans="1:2" x14ac:dyDescent="0.25">
      <c r="A8" t="s">
        <v>8</v>
      </c>
      <c r="B8">
        <v>6.1630000000000003</v>
      </c>
    </row>
    <row r="9" spans="1:2" x14ac:dyDescent="0.25">
      <c r="A9" t="s">
        <v>9</v>
      </c>
      <c r="B9">
        <v>8.4570000000000007</v>
      </c>
    </row>
    <row r="10" spans="1:2" x14ac:dyDescent="0.25">
      <c r="A10" t="s">
        <v>10</v>
      </c>
      <c r="B10">
        <v>6.0259999999999998</v>
      </c>
    </row>
    <row r="11" spans="1:2" x14ac:dyDescent="0.25">
      <c r="A11" t="s">
        <v>11</v>
      </c>
      <c r="B11">
        <v>6.1150000000000002</v>
      </c>
    </row>
    <row r="12" spans="1:2" x14ac:dyDescent="0.25">
      <c r="A12" t="s">
        <v>12</v>
      </c>
      <c r="B12">
        <v>6.8289999999999997</v>
      </c>
    </row>
    <row r="13" spans="1:2" x14ac:dyDescent="0.25">
      <c r="A13" t="s">
        <v>13</v>
      </c>
      <c r="B13">
        <v>9.0449999999999999</v>
      </c>
    </row>
    <row r="14" spans="1:2" x14ac:dyDescent="0.25">
      <c r="A14" t="s">
        <v>14</v>
      </c>
      <c r="B14">
        <v>5.992</v>
      </c>
    </row>
    <row r="15" spans="1:2" x14ac:dyDescent="0.25">
      <c r="A15" t="s">
        <v>15</v>
      </c>
      <c r="B15">
        <v>6.3760000000000003</v>
      </c>
    </row>
    <row r="16" spans="1:2" x14ac:dyDescent="0.25">
      <c r="A16" t="s">
        <v>16</v>
      </c>
      <c r="B16">
        <v>6.6639999999999997</v>
      </c>
    </row>
    <row r="17" spans="1:2" x14ac:dyDescent="0.25">
      <c r="A17" t="s">
        <v>17</v>
      </c>
      <c r="B17">
        <v>8.9459999999999997</v>
      </c>
    </row>
    <row r="18" spans="1:2" x14ac:dyDescent="0.25">
      <c r="A18" t="s">
        <v>18</v>
      </c>
      <c r="B18">
        <v>6.7130000000000001</v>
      </c>
    </row>
    <row r="19" spans="1:2" x14ac:dyDescent="0.25">
      <c r="A19" t="s">
        <v>19</v>
      </c>
      <c r="B19">
        <v>6.327</v>
      </c>
    </row>
    <row r="20" spans="1:2" x14ac:dyDescent="0.25">
      <c r="A20" t="s">
        <v>20</v>
      </c>
      <c r="B20">
        <v>7.1989999999999998</v>
      </c>
    </row>
    <row r="21" spans="1:2" x14ac:dyDescent="0.25">
      <c r="A21" t="s">
        <v>21</v>
      </c>
      <c r="B21">
        <v>9.0079999999999991</v>
      </c>
    </row>
    <row r="22" spans="1:2" x14ac:dyDescent="0.25">
      <c r="A22" t="s">
        <v>22</v>
      </c>
      <c r="B22">
        <v>6.6630000000000003</v>
      </c>
    </row>
    <row r="23" spans="1:2" x14ac:dyDescent="0.25">
      <c r="A23" t="s">
        <v>23</v>
      </c>
      <c r="B23">
        <v>7.157</v>
      </c>
    </row>
    <row r="24" spans="1:2" x14ac:dyDescent="0.25">
      <c r="A24" t="s">
        <v>24</v>
      </c>
      <c r="B24">
        <v>6.9930000000000003</v>
      </c>
    </row>
    <row r="25" spans="1:2" x14ac:dyDescent="0.25">
      <c r="A25" t="s">
        <v>25</v>
      </c>
      <c r="B25">
        <v>9.4339999999999993</v>
      </c>
    </row>
    <row r="26" spans="1:2" x14ac:dyDescent="0.25">
      <c r="A26" t="s">
        <v>26</v>
      </c>
      <c r="B26">
        <v>6.6109999999999998</v>
      </c>
    </row>
    <row r="27" spans="1:2" x14ac:dyDescent="0.25">
      <c r="A27" t="s">
        <v>27</v>
      </c>
      <c r="B27">
        <v>6.96</v>
      </c>
    </row>
    <row r="28" spans="1:2" x14ac:dyDescent="0.25">
      <c r="A28" t="s">
        <v>28</v>
      </c>
      <c r="B28">
        <v>7.3879999999999999</v>
      </c>
    </row>
    <row r="29" spans="1:2" x14ac:dyDescent="0.25">
      <c r="A29" t="s">
        <v>29</v>
      </c>
      <c r="B29">
        <v>9.8580000000000005</v>
      </c>
    </row>
    <row r="30" spans="1:2" x14ac:dyDescent="0.25">
      <c r="A30" t="s">
        <v>30</v>
      </c>
      <c r="B30">
        <v>6.8929999999999998</v>
      </c>
    </row>
    <row r="31" spans="1:2" x14ac:dyDescent="0.25">
      <c r="A31" t="s">
        <v>31</v>
      </c>
      <c r="B31">
        <v>7.2210000000000001</v>
      </c>
    </row>
    <row r="32" spans="1:2" x14ac:dyDescent="0.25">
      <c r="A32" t="s">
        <v>32</v>
      </c>
      <c r="B32">
        <v>7.11</v>
      </c>
    </row>
    <row r="33" spans="1:2" x14ac:dyDescent="0.25">
      <c r="A33" t="s">
        <v>33</v>
      </c>
      <c r="B33">
        <v>9.4909999999999997</v>
      </c>
    </row>
    <row r="34" spans="1:2" x14ac:dyDescent="0.25">
      <c r="A34" t="s">
        <v>34</v>
      </c>
      <c r="B34">
        <v>7.1280000000000001</v>
      </c>
    </row>
    <row r="35" spans="1:2" x14ac:dyDescent="0.25">
      <c r="A35" t="s">
        <v>35</v>
      </c>
      <c r="B35">
        <v>7.8479999999999999</v>
      </c>
    </row>
    <row r="36" spans="1:2" x14ac:dyDescent="0.25">
      <c r="A36" t="s">
        <v>36</v>
      </c>
      <c r="B36">
        <v>6.835</v>
      </c>
    </row>
    <row r="37" spans="1:2" x14ac:dyDescent="0.25">
      <c r="A37" t="s">
        <v>37</v>
      </c>
      <c r="B37">
        <v>10.282999999999999</v>
      </c>
    </row>
    <row r="38" spans="1:2" x14ac:dyDescent="0.25">
      <c r="A38" t="s">
        <v>38</v>
      </c>
      <c r="B38">
        <v>6.8659999999999997</v>
      </c>
    </row>
    <row r="39" spans="1:2" x14ac:dyDescent="0.25">
      <c r="A39" t="s">
        <v>39</v>
      </c>
      <c r="B39">
        <v>7.3330000000000002</v>
      </c>
    </row>
    <row r="40" spans="1:2" x14ac:dyDescent="0.25">
      <c r="A40" t="s">
        <v>40</v>
      </c>
      <c r="B40">
        <v>6.9119999999999999</v>
      </c>
    </row>
    <row r="41" spans="1:2" x14ac:dyDescent="0.25">
      <c r="A41" t="s">
        <v>41</v>
      </c>
      <c r="B41">
        <v>10.571999999999999</v>
      </c>
    </row>
    <row r="42" spans="1:2" x14ac:dyDescent="0.25">
      <c r="A42" t="s">
        <v>42</v>
      </c>
      <c r="B42">
        <v>7.77</v>
      </c>
    </row>
    <row r="43" spans="1:2" x14ac:dyDescent="0.25">
      <c r="A43" t="s">
        <v>43</v>
      </c>
      <c r="B43">
        <v>7.3869999999999996</v>
      </c>
    </row>
    <row r="44" spans="1:2" x14ac:dyDescent="0.25">
      <c r="A44" t="s">
        <v>44</v>
      </c>
      <c r="B44">
        <v>7.4589999999999996</v>
      </c>
    </row>
    <row r="45" spans="1:2" x14ac:dyDescent="0.25">
      <c r="A45" t="s">
        <v>45</v>
      </c>
      <c r="B45">
        <v>10.821999999999999</v>
      </c>
    </row>
    <row r="46" spans="1:2" x14ac:dyDescent="0.25">
      <c r="A46" t="s">
        <v>46</v>
      </c>
      <c r="B46">
        <v>7.4409999999999998</v>
      </c>
    </row>
    <row r="47" spans="1:2" x14ac:dyDescent="0.25">
      <c r="A47" t="s">
        <v>47</v>
      </c>
      <c r="B47">
        <v>8.1579999999999995</v>
      </c>
    </row>
    <row r="48" spans="1:2" x14ac:dyDescent="0.25">
      <c r="A48" t="s">
        <v>48</v>
      </c>
      <c r="B48">
        <v>8.0510000000000002</v>
      </c>
    </row>
    <row r="49" spans="1:2" x14ac:dyDescent="0.25">
      <c r="A49" t="s">
        <v>49</v>
      </c>
      <c r="B49">
        <v>9.6760000000000002</v>
      </c>
    </row>
    <row r="50" spans="1:2" x14ac:dyDescent="0.25">
      <c r="A50" t="s">
        <v>50</v>
      </c>
      <c r="B50">
        <v>7.2220000000000004</v>
      </c>
    </row>
    <row r="51" spans="1:2" x14ac:dyDescent="0.25">
      <c r="A51" t="s">
        <v>51</v>
      </c>
      <c r="B51">
        <v>8.2279999999999998</v>
      </c>
    </row>
    <row r="52" spans="1:2" x14ac:dyDescent="0.25">
      <c r="A52" t="s">
        <v>52</v>
      </c>
      <c r="B52">
        <v>7.532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opLeftCell="B4" workbookViewId="0">
      <selection activeCell="R3" sqref="R3"/>
    </sheetView>
  </sheetViews>
  <sheetFormatPr defaultRowHeight="15" x14ac:dyDescent="0.25"/>
  <cols>
    <col min="2" max="2" width="41.85546875" bestFit="1" customWidth="1"/>
  </cols>
  <sheetData>
    <row r="1" spans="1:10" x14ac:dyDescent="0.25">
      <c r="A1" t="s">
        <v>0</v>
      </c>
      <c r="B1" t="s">
        <v>1</v>
      </c>
      <c r="C1" t="s">
        <v>61</v>
      </c>
      <c r="D1" t="s">
        <v>54</v>
      </c>
      <c r="E1" t="s">
        <v>55</v>
      </c>
      <c r="F1" t="s">
        <v>56</v>
      </c>
      <c r="G1" t="s">
        <v>57</v>
      </c>
    </row>
    <row r="2" spans="1:10" x14ac:dyDescent="0.25">
      <c r="A2" t="s">
        <v>2</v>
      </c>
      <c r="B2">
        <v>5.54</v>
      </c>
    </row>
    <row r="3" spans="1:10" x14ac:dyDescent="0.25">
      <c r="A3" t="s">
        <v>3</v>
      </c>
      <c r="B3">
        <v>6.0469999999999997</v>
      </c>
      <c r="I3" t="s">
        <v>58</v>
      </c>
      <c r="J3">
        <f>AVERAGE(E:E)</f>
        <v>0.91979787234042565</v>
      </c>
    </row>
    <row r="4" spans="1:10" x14ac:dyDescent="0.25">
      <c r="A4" t="s">
        <v>4</v>
      </c>
      <c r="B4">
        <v>6.1379999999999999</v>
      </c>
      <c r="I4" t="s">
        <v>59</v>
      </c>
      <c r="J4">
        <f>SQRT(AVERAGE(F:F))</f>
        <v>1.1634075089644615</v>
      </c>
    </row>
    <row r="5" spans="1:10" x14ac:dyDescent="0.25">
      <c r="A5" t="s">
        <v>5</v>
      </c>
      <c r="B5">
        <v>8.6150000000000002</v>
      </c>
      <c r="I5" t="s">
        <v>60</v>
      </c>
      <c r="J5">
        <f>AVERAGE(D:D)</f>
        <v>4.4808510638297779E-2</v>
      </c>
    </row>
    <row r="6" spans="1:10" x14ac:dyDescent="0.25">
      <c r="A6" t="s">
        <v>6</v>
      </c>
      <c r="B6">
        <v>5.5640000000000001</v>
      </c>
      <c r="C6">
        <f>AVERAGE(B2:B5)</f>
        <v>6.5850000000000009</v>
      </c>
      <c r="D6">
        <f>B6-C6</f>
        <v>-1.0210000000000008</v>
      </c>
      <c r="E6">
        <f>ABS(D6)</f>
        <v>1.0210000000000008</v>
      </c>
      <c r="F6">
        <f>(D6)^2</f>
        <v>1.0424410000000017</v>
      </c>
      <c r="G6">
        <f>E6/B6</f>
        <v>0.18350107836089158</v>
      </c>
    </row>
    <row r="7" spans="1:10" x14ac:dyDescent="0.25">
      <c r="A7" t="s">
        <v>7</v>
      </c>
      <c r="B7">
        <v>6.1550000000000002</v>
      </c>
      <c r="C7">
        <f t="shared" ref="C7:C52" si="0">AVERAGE(B3:B6)</f>
        <v>6.5909999999999993</v>
      </c>
      <c r="D7">
        <f t="shared" ref="D7:D52" si="1">B7-C7</f>
        <v>-0.43599999999999905</v>
      </c>
      <c r="E7">
        <f t="shared" ref="E7:E52" si="2">ABS(D7)</f>
        <v>0.43599999999999905</v>
      </c>
      <c r="F7">
        <f t="shared" ref="F7:F52" si="3">(D7)^2</f>
        <v>0.19009599999999918</v>
      </c>
      <c r="G7">
        <f t="shared" ref="G7:G52" si="4">E7/B7</f>
        <v>7.083671811535322E-2</v>
      </c>
    </row>
    <row r="8" spans="1:10" x14ac:dyDescent="0.25">
      <c r="A8" t="s">
        <v>8</v>
      </c>
      <c r="B8">
        <v>6.1630000000000003</v>
      </c>
      <c r="C8">
        <f t="shared" si="0"/>
        <v>6.6180000000000003</v>
      </c>
      <c r="D8">
        <f t="shared" si="1"/>
        <v>-0.45500000000000007</v>
      </c>
      <c r="E8">
        <f t="shared" si="2"/>
        <v>0.45500000000000007</v>
      </c>
      <c r="F8">
        <f t="shared" si="3"/>
        <v>0.20702500000000007</v>
      </c>
      <c r="G8">
        <f t="shared" si="4"/>
        <v>7.3827681324030517E-2</v>
      </c>
    </row>
    <row r="9" spans="1:10" x14ac:dyDescent="0.25">
      <c r="A9" t="s">
        <v>9</v>
      </c>
      <c r="B9">
        <v>8.4570000000000007</v>
      </c>
      <c r="C9">
        <f t="shared" si="0"/>
        <v>6.62425</v>
      </c>
      <c r="D9">
        <f t="shared" si="1"/>
        <v>1.8327500000000008</v>
      </c>
      <c r="E9">
        <f t="shared" si="2"/>
        <v>1.8327500000000008</v>
      </c>
      <c r="F9">
        <f t="shared" si="3"/>
        <v>3.3589725625000026</v>
      </c>
      <c r="G9">
        <f t="shared" si="4"/>
        <v>0.21671396476291838</v>
      </c>
    </row>
    <row r="10" spans="1:10" x14ac:dyDescent="0.25">
      <c r="A10" t="s">
        <v>10</v>
      </c>
      <c r="B10">
        <v>6.0259999999999998</v>
      </c>
      <c r="C10">
        <f t="shared" si="0"/>
        <v>6.5847500000000005</v>
      </c>
      <c r="D10">
        <f t="shared" si="1"/>
        <v>-0.55875000000000075</v>
      </c>
      <c r="E10">
        <f t="shared" si="2"/>
        <v>0.55875000000000075</v>
      </c>
      <c r="F10">
        <f t="shared" si="3"/>
        <v>0.31220156250000081</v>
      </c>
      <c r="G10">
        <f t="shared" si="4"/>
        <v>9.2723199468967926E-2</v>
      </c>
    </row>
    <row r="11" spans="1:10" x14ac:dyDescent="0.25">
      <c r="A11" t="s">
        <v>11</v>
      </c>
      <c r="B11">
        <v>6.1150000000000002</v>
      </c>
      <c r="C11">
        <f t="shared" si="0"/>
        <v>6.7002500000000005</v>
      </c>
      <c r="D11">
        <f t="shared" si="1"/>
        <v>-0.58525000000000027</v>
      </c>
      <c r="E11">
        <f t="shared" si="2"/>
        <v>0.58525000000000027</v>
      </c>
      <c r="F11">
        <f t="shared" si="3"/>
        <v>0.34251756250000032</v>
      </c>
      <c r="G11">
        <f t="shared" si="4"/>
        <v>9.5707277187244519E-2</v>
      </c>
    </row>
    <row r="12" spans="1:10" x14ac:dyDescent="0.25">
      <c r="A12" t="s">
        <v>12</v>
      </c>
      <c r="B12">
        <v>6.8289999999999997</v>
      </c>
      <c r="C12">
        <f t="shared" si="0"/>
        <v>6.6902500000000007</v>
      </c>
      <c r="D12">
        <f t="shared" si="1"/>
        <v>0.13874999999999904</v>
      </c>
      <c r="E12">
        <f t="shared" si="2"/>
        <v>0.13874999999999904</v>
      </c>
      <c r="F12">
        <f t="shared" si="3"/>
        <v>1.9251562499999732E-2</v>
      </c>
      <c r="G12">
        <f t="shared" si="4"/>
        <v>2.0317762483526E-2</v>
      </c>
    </row>
    <row r="13" spans="1:10" x14ac:dyDescent="0.25">
      <c r="A13" t="s">
        <v>13</v>
      </c>
      <c r="B13">
        <v>9.0449999999999999</v>
      </c>
      <c r="C13">
        <f t="shared" si="0"/>
        <v>6.8567499999999999</v>
      </c>
      <c r="D13">
        <f t="shared" si="1"/>
        <v>2.18825</v>
      </c>
      <c r="E13">
        <f t="shared" si="2"/>
        <v>2.18825</v>
      </c>
      <c r="F13">
        <f t="shared" si="3"/>
        <v>4.7884380625</v>
      </c>
      <c r="G13">
        <f t="shared" si="4"/>
        <v>0.24192924267551133</v>
      </c>
    </row>
    <row r="14" spans="1:10" x14ac:dyDescent="0.25">
      <c r="A14" t="s">
        <v>14</v>
      </c>
      <c r="B14">
        <v>5.992</v>
      </c>
      <c r="C14">
        <f t="shared" si="0"/>
        <v>7.0037500000000001</v>
      </c>
      <c r="D14">
        <f t="shared" si="1"/>
        <v>-1.0117500000000001</v>
      </c>
      <c r="E14">
        <f t="shared" si="2"/>
        <v>1.0117500000000001</v>
      </c>
      <c r="F14">
        <f t="shared" si="3"/>
        <v>1.0236380625000003</v>
      </c>
      <c r="G14">
        <f t="shared" si="4"/>
        <v>0.16885013351134848</v>
      </c>
    </row>
    <row r="15" spans="1:10" x14ac:dyDescent="0.25">
      <c r="A15" t="s">
        <v>15</v>
      </c>
      <c r="B15">
        <v>6.3760000000000003</v>
      </c>
      <c r="C15">
        <f t="shared" si="0"/>
        <v>6.9952499999999995</v>
      </c>
      <c r="D15">
        <f t="shared" si="1"/>
        <v>-0.61924999999999919</v>
      </c>
      <c r="E15">
        <f t="shared" si="2"/>
        <v>0.61924999999999919</v>
      </c>
      <c r="F15">
        <f t="shared" si="3"/>
        <v>0.383470562499999</v>
      </c>
      <c r="G15">
        <f t="shared" si="4"/>
        <v>9.7122020075282173E-2</v>
      </c>
    </row>
    <row r="16" spans="1:10" x14ac:dyDescent="0.25">
      <c r="A16" t="s">
        <v>16</v>
      </c>
      <c r="B16">
        <v>6.6639999999999997</v>
      </c>
      <c r="C16">
        <f t="shared" si="0"/>
        <v>7.0605000000000002</v>
      </c>
      <c r="D16">
        <f t="shared" si="1"/>
        <v>-0.39650000000000052</v>
      </c>
      <c r="E16">
        <f t="shared" si="2"/>
        <v>0.39650000000000052</v>
      </c>
      <c r="F16">
        <f t="shared" si="3"/>
        <v>0.15721225000000041</v>
      </c>
      <c r="G16">
        <f t="shared" si="4"/>
        <v>5.9498799519808E-2</v>
      </c>
    </row>
    <row r="17" spans="1:7" x14ac:dyDescent="0.25">
      <c r="A17" t="s">
        <v>17</v>
      </c>
      <c r="B17">
        <v>8.9459999999999997</v>
      </c>
      <c r="C17">
        <f t="shared" si="0"/>
        <v>7.0192499999999995</v>
      </c>
      <c r="D17">
        <f t="shared" si="1"/>
        <v>1.9267500000000002</v>
      </c>
      <c r="E17">
        <f t="shared" si="2"/>
        <v>1.9267500000000002</v>
      </c>
      <c r="F17">
        <f t="shared" si="3"/>
        <v>3.7123655625000005</v>
      </c>
      <c r="G17">
        <f t="shared" si="4"/>
        <v>0.21537558685446012</v>
      </c>
    </row>
    <row r="18" spans="1:7" x14ac:dyDescent="0.25">
      <c r="A18" t="s">
        <v>18</v>
      </c>
      <c r="B18">
        <v>6.7130000000000001</v>
      </c>
      <c r="C18">
        <f t="shared" si="0"/>
        <v>6.9945000000000004</v>
      </c>
      <c r="D18">
        <f t="shared" si="1"/>
        <v>-0.28150000000000031</v>
      </c>
      <c r="E18">
        <f t="shared" si="2"/>
        <v>0.28150000000000031</v>
      </c>
      <c r="F18">
        <f t="shared" si="3"/>
        <v>7.9242250000000167E-2</v>
      </c>
      <c r="G18">
        <f t="shared" si="4"/>
        <v>4.1933561745866273E-2</v>
      </c>
    </row>
    <row r="19" spans="1:7" x14ac:dyDescent="0.25">
      <c r="A19" t="s">
        <v>19</v>
      </c>
      <c r="B19">
        <v>6.327</v>
      </c>
      <c r="C19">
        <f t="shared" si="0"/>
        <v>7.1747499999999995</v>
      </c>
      <c r="D19">
        <f t="shared" si="1"/>
        <v>-0.84774999999999956</v>
      </c>
      <c r="E19">
        <f t="shared" si="2"/>
        <v>0.84774999999999956</v>
      </c>
      <c r="F19">
        <f t="shared" si="3"/>
        <v>0.71868006249999927</v>
      </c>
      <c r="G19">
        <f t="shared" si="4"/>
        <v>0.13398925241030496</v>
      </c>
    </row>
    <row r="20" spans="1:7" x14ac:dyDescent="0.25">
      <c r="A20" t="s">
        <v>20</v>
      </c>
      <c r="B20">
        <v>7.1989999999999998</v>
      </c>
      <c r="C20">
        <f t="shared" si="0"/>
        <v>7.1624999999999996</v>
      </c>
      <c r="D20">
        <f t="shared" si="1"/>
        <v>3.6500000000000199E-2</v>
      </c>
      <c r="E20">
        <f t="shared" si="2"/>
        <v>3.6500000000000199E-2</v>
      </c>
      <c r="F20">
        <f t="shared" si="3"/>
        <v>1.3322500000000146E-3</v>
      </c>
      <c r="G20">
        <f t="shared" si="4"/>
        <v>5.0701486317544378E-3</v>
      </c>
    </row>
    <row r="21" spans="1:7" x14ac:dyDescent="0.25">
      <c r="A21" t="s">
        <v>21</v>
      </c>
      <c r="B21">
        <v>9.0079999999999991</v>
      </c>
      <c r="C21">
        <f t="shared" si="0"/>
        <v>7.2962499999999988</v>
      </c>
      <c r="D21">
        <f t="shared" si="1"/>
        <v>1.7117500000000003</v>
      </c>
      <c r="E21">
        <f t="shared" si="2"/>
        <v>1.7117500000000003</v>
      </c>
      <c r="F21">
        <f t="shared" si="3"/>
        <v>2.9300880625000012</v>
      </c>
      <c r="G21">
        <f t="shared" si="4"/>
        <v>0.19002553285968035</v>
      </c>
    </row>
    <row r="22" spans="1:7" x14ac:dyDescent="0.25">
      <c r="A22" t="s">
        <v>22</v>
      </c>
      <c r="B22">
        <v>6.6630000000000003</v>
      </c>
      <c r="C22">
        <f t="shared" si="0"/>
        <v>7.3117499999999991</v>
      </c>
      <c r="D22">
        <f t="shared" si="1"/>
        <v>-0.64874999999999883</v>
      </c>
      <c r="E22">
        <f t="shared" si="2"/>
        <v>0.64874999999999883</v>
      </c>
      <c r="F22">
        <f t="shared" si="3"/>
        <v>0.4208765624999985</v>
      </c>
      <c r="G22">
        <f t="shared" si="4"/>
        <v>9.7366051328230341E-2</v>
      </c>
    </row>
    <row r="23" spans="1:7" x14ac:dyDescent="0.25">
      <c r="A23" t="s">
        <v>23</v>
      </c>
      <c r="B23">
        <v>7.157</v>
      </c>
      <c r="C23">
        <f t="shared" si="0"/>
        <v>7.2992499999999998</v>
      </c>
      <c r="D23">
        <f t="shared" si="1"/>
        <v>-0.14224999999999977</v>
      </c>
      <c r="E23">
        <f t="shared" si="2"/>
        <v>0.14224999999999977</v>
      </c>
      <c r="F23">
        <f t="shared" si="3"/>
        <v>2.0235062499999932E-2</v>
      </c>
      <c r="G23">
        <f t="shared" si="4"/>
        <v>1.987564622048341E-2</v>
      </c>
    </row>
    <row r="24" spans="1:7" x14ac:dyDescent="0.25">
      <c r="A24" t="s">
        <v>24</v>
      </c>
      <c r="B24">
        <v>6.9930000000000003</v>
      </c>
      <c r="C24">
        <f t="shared" si="0"/>
        <v>7.5067500000000003</v>
      </c>
      <c r="D24">
        <f t="shared" si="1"/>
        <v>-0.51374999999999993</v>
      </c>
      <c r="E24">
        <f t="shared" si="2"/>
        <v>0.51374999999999993</v>
      </c>
      <c r="F24">
        <f t="shared" si="3"/>
        <v>0.26393906249999993</v>
      </c>
      <c r="G24">
        <f t="shared" si="4"/>
        <v>7.3466323466323452E-2</v>
      </c>
    </row>
    <row r="25" spans="1:7" x14ac:dyDescent="0.25">
      <c r="A25" t="s">
        <v>25</v>
      </c>
      <c r="B25">
        <v>9.4339999999999993</v>
      </c>
      <c r="C25">
        <f t="shared" si="0"/>
        <v>7.4552499999999995</v>
      </c>
      <c r="D25">
        <f t="shared" si="1"/>
        <v>1.9787499999999998</v>
      </c>
      <c r="E25">
        <f t="shared" si="2"/>
        <v>1.9787499999999998</v>
      </c>
      <c r="F25">
        <f t="shared" si="3"/>
        <v>3.915451562499999</v>
      </c>
      <c r="G25">
        <f t="shared" si="4"/>
        <v>0.20974666101335593</v>
      </c>
    </row>
    <row r="26" spans="1:7" x14ac:dyDescent="0.25">
      <c r="A26" t="s">
        <v>26</v>
      </c>
      <c r="B26">
        <v>6.6109999999999998</v>
      </c>
      <c r="C26">
        <f t="shared" si="0"/>
        <v>7.56175</v>
      </c>
      <c r="D26">
        <f t="shared" si="1"/>
        <v>-0.95075000000000021</v>
      </c>
      <c r="E26">
        <f t="shared" si="2"/>
        <v>0.95075000000000021</v>
      </c>
      <c r="F26">
        <f t="shared" si="3"/>
        <v>0.90392556250000045</v>
      </c>
      <c r="G26">
        <f t="shared" si="4"/>
        <v>0.14381334140069585</v>
      </c>
    </row>
    <row r="27" spans="1:7" x14ac:dyDescent="0.25">
      <c r="A27" t="s">
        <v>27</v>
      </c>
      <c r="B27">
        <v>6.96</v>
      </c>
      <c r="C27">
        <f t="shared" si="0"/>
        <v>7.5487500000000001</v>
      </c>
      <c r="D27">
        <f t="shared" si="1"/>
        <v>-0.58875000000000011</v>
      </c>
      <c r="E27">
        <f t="shared" si="2"/>
        <v>0.58875000000000011</v>
      </c>
      <c r="F27">
        <f t="shared" si="3"/>
        <v>0.34662656250000012</v>
      </c>
      <c r="G27">
        <f t="shared" si="4"/>
        <v>8.4590517241379323E-2</v>
      </c>
    </row>
    <row r="28" spans="1:7" x14ac:dyDescent="0.25">
      <c r="A28" t="s">
        <v>28</v>
      </c>
      <c r="B28">
        <v>7.3879999999999999</v>
      </c>
      <c r="C28">
        <f t="shared" si="0"/>
        <v>7.4995000000000003</v>
      </c>
      <c r="D28">
        <f t="shared" si="1"/>
        <v>-0.11150000000000038</v>
      </c>
      <c r="E28">
        <f t="shared" si="2"/>
        <v>0.11150000000000038</v>
      </c>
      <c r="F28">
        <f t="shared" si="3"/>
        <v>1.2432250000000084E-2</v>
      </c>
      <c r="G28">
        <f t="shared" si="4"/>
        <v>1.5092041147807307E-2</v>
      </c>
    </row>
    <row r="29" spans="1:7" x14ac:dyDescent="0.25">
      <c r="A29" t="s">
        <v>29</v>
      </c>
      <c r="B29">
        <v>9.8580000000000005</v>
      </c>
      <c r="C29">
        <f t="shared" si="0"/>
        <v>7.5982500000000002</v>
      </c>
      <c r="D29">
        <f t="shared" si="1"/>
        <v>2.2597500000000004</v>
      </c>
      <c r="E29">
        <f t="shared" si="2"/>
        <v>2.2597500000000004</v>
      </c>
      <c r="F29">
        <f t="shared" si="3"/>
        <v>5.1064700625000015</v>
      </c>
      <c r="G29">
        <f t="shared" si="4"/>
        <v>0.22923006695069997</v>
      </c>
    </row>
    <row r="30" spans="1:7" x14ac:dyDescent="0.25">
      <c r="A30" t="s">
        <v>30</v>
      </c>
      <c r="B30">
        <v>6.8929999999999998</v>
      </c>
      <c r="C30">
        <f t="shared" si="0"/>
        <v>7.70425</v>
      </c>
      <c r="D30">
        <f t="shared" si="1"/>
        <v>-0.81125000000000025</v>
      </c>
      <c r="E30">
        <f t="shared" si="2"/>
        <v>0.81125000000000025</v>
      </c>
      <c r="F30">
        <f t="shared" si="3"/>
        <v>0.65812656250000046</v>
      </c>
      <c r="G30">
        <f t="shared" si="4"/>
        <v>0.11769186130857395</v>
      </c>
    </row>
    <row r="31" spans="1:7" x14ac:dyDescent="0.25">
      <c r="A31" t="s">
        <v>31</v>
      </c>
      <c r="B31">
        <v>7.2210000000000001</v>
      </c>
      <c r="C31">
        <f t="shared" si="0"/>
        <v>7.77475</v>
      </c>
      <c r="D31">
        <f t="shared" si="1"/>
        <v>-0.55374999999999996</v>
      </c>
      <c r="E31">
        <f t="shared" si="2"/>
        <v>0.55374999999999996</v>
      </c>
      <c r="F31">
        <f t="shared" si="3"/>
        <v>0.30663906249999995</v>
      </c>
      <c r="G31">
        <f t="shared" si="4"/>
        <v>7.6686054563079906E-2</v>
      </c>
    </row>
    <row r="32" spans="1:7" x14ac:dyDescent="0.25">
      <c r="A32" t="s">
        <v>32</v>
      </c>
      <c r="B32">
        <v>7.11</v>
      </c>
      <c r="C32">
        <f t="shared" si="0"/>
        <v>7.8400000000000007</v>
      </c>
      <c r="D32">
        <f t="shared" si="1"/>
        <v>-0.73000000000000043</v>
      </c>
      <c r="E32">
        <f t="shared" si="2"/>
        <v>0.73000000000000043</v>
      </c>
      <c r="F32">
        <f t="shared" si="3"/>
        <v>0.5329000000000006</v>
      </c>
      <c r="G32">
        <f t="shared" si="4"/>
        <v>0.10267229254571032</v>
      </c>
    </row>
    <row r="33" spans="1:7" x14ac:dyDescent="0.25">
      <c r="A33" t="s">
        <v>33</v>
      </c>
      <c r="B33">
        <v>9.4909999999999997</v>
      </c>
      <c r="C33">
        <f t="shared" si="0"/>
        <v>7.7705000000000002</v>
      </c>
      <c r="D33">
        <f t="shared" si="1"/>
        <v>1.7204999999999995</v>
      </c>
      <c r="E33">
        <f t="shared" si="2"/>
        <v>1.7204999999999995</v>
      </c>
      <c r="F33">
        <f t="shared" si="3"/>
        <v>2.9601202499999983</v>
      </c>
      <c r="G33">
        <f t="shared" si="4"/>
        <v>0.18127699926245913</v>
      </c>
    </row>
    <row r="34" spans="1:7" x14ac:dyDescent="0.25">
      <c r="A34" t="s">
        <v>34</v>
      </c>
      <c r="B34">
        <v>7.1280000000000001</v>
      </c>
      <c r="C34">
        <f t="shared" si="0"/>
        <v>7.67875</v>
      </c>
      <c r="D34">
        <f t="shared" si="1"/>
        <v>-0.55074999999999985</v>
      </c>
      <c r="E34">
        <f t="shared" si="2"/>
        <v>0.55074999999999985</v>
      </c>
      <c r="F34">
        <f t="shared" si="3"/>
        <v>0.30332556249999981</v>
      </c>
      <c r="G34">
        <f t="shared" si="4"/>
        <v>7.726571268237932E-2</v>
      </c>
    </row>
    <row r="35" spans="1:7" x14ac:dyDescent="0.25">
      <c r="A35" t="s">
        <v>35</v>
      </c>
      <c r="B35">
        <v>7.8479999999999999</v>
      </c>
      <c r="C35">
        <f t="shared" si="0"/>
        <v>7.7374999999999998</v>
      </c>
      <c r="D35">
        <f t="shared" si="1"/>
        <v>0.11050000000000004</v>
      </c>
      <c r="E35">
        <f t="shared" si="2"/>
        <v>0.11050000000000004</v>
      </c>
      <c r="F35">
        <f t="shared" si="3"/>
        <v>1.2210250000000009E-2</v>
      </c>
      <c r="G35">
        <f t="shared" si="4"/>
        <v>1.4080020387359843E-2</v>
      </c>
    </row>
    <row r="36" spans="1:7" x14ac:dyDescent="0.25">
      <c r="A36" t="s">
        <v>36</v>
      </c>
      <c r="B36">
        <v>6.835</v>
      </c>
      <c r="C36">
        <f t="shared" si="0"/>
        <v>7.8942499999999995</v>
      </c>
      <c r="D36">
        <f t="shared" si="1"/>
        <v>-1.0592499999999996</v>
      </c>
      <c r="E36">
        <f t="shared" si="2"/>
        <v>1.0592499999999996</v>
      </c>
      <c r="F36">
        <f t="shared" si="3"/>
        <v>1.1220105624999992</v>
      </c>
      <c r="G36">
        <f t="shared" si="4"/>
        <v>0.15497439648866124</v>
      </c>
    </row>
    <row r="37" spans="1:7" x14ac:dyDescent="0.25">
      <c r="A37" t="s">
        <v>37</v>
      </c>
      <c r="B37">
        <v>10.282999999999999</v>
      </c>
      <c r="C37">
        <f t="shared" si="0"/>
        <v>7.8254999999999999</v>
      </c>
      <c r="D37">
        <f t="shared" si="1"/>
        <v>2.4574999999999996</v>
      </c>
      <c r="E37">
        <f t="shared" si="2"/>
        <v>2.4574999999999996</v>
      </c>
      <c r="F37">
        <f t="shared" si="3"/>
        <v>6.0393062499999983</v>
      </c>
      <c r="G37">
        <f t="shared" si="4"/>
        <v>0.23898667703977436</v>
      </c>
    </row>
    <row r="38" spans="1:7" x14ac:dyDescent="0.25">
      <c r="A38" t="s">
        <v>38</v>
      </c>
      <c r="B38">
        <v>6.8659999999999997</v>
      </c>
      <c r="C38">
        <f t="shared" si="0"/>
        <v>8.0235000000000003</v>
      </c>
      <c r="D38">
        <f t="shared" si="1"/>
        <v>-1.1575000000000006</v>
      </c>
      <c r="E38">
        <f t="shared" si="2"/>
        <v>1.1575000000000006</v>
      </c>
      <c r="F38">
        <f t="shared" si="3"/>
        <v>1.3398062500000014</v>
      </c>
      <c r="G38">
        <f t="shared" si="4"/>
        <v>0.16858432857558997</v>
      </c>
    </row>
    <row r="39" spans="1:7" x14ac:dyDescent="0.25">
      <c r="A39" t="s">
        <v>39</v>
      </c>
      <c r="B39">
        <v>7.3330000000000002</v>
      </c>
      <c r="C39">
        <f t="shared" si="0"/>
        <v>7.9580000000000002</v>
      </c>
      <c r="D39">
        <f t="shared" si="1"/>
        <v>-0.625</v>
      </c>
      <c r="E39">
        <f t="shared" si="2"/>
        <v>0.625</v>
      </c>
      <c r="F39">
        <f t="shared" si="3"/>
        <v>0.390625</v>
      </c>
      <c r="G39">
        <f t="shared" si="4"/>
        <v>8.5231146870312288E-2</v>
      </c>
    </row>
    <row r="40" spans="1:7" x14ac:dyDescent="0.25">
      <c r="A40" t="s">
        <v>40</v>
      </c>
      <c r="B40">
        <v>6.9119999999999999</v>
      </c>
      <c r="C40">
        <f t="shared" si="0"/>
        <v>7.82925</v>
      </c>
      <c r="D40">
        <f t="shared" si="1"/>
        <v>-0.91725000000000012</v>
      </c>
      <c r="E40">
        <f t="shared" si="2"/>
        <v>0.91725000000000012</v>
      </c>
      <c r="F40">
        <f t="shared" si="3"/>
        <v>0.8413475625000002</v>
      </c>
      <c r="G40">
        <f t="shared" si="4"/>
        <v>0.13270399305555558</v>
      </c>
    </row>
    <row r="41" spans="1:7" x14ac:dyDescent="0.25">
      <c r="A41" t="s">
        <v>41</v>
      </c>
      <c r="B41">
        <v>10.571999999999999</v>
      </c>
      <c r="C41">
        <f t="shared" si="0"/>
        <v>7.8484999999999996</v>
      </c>
      <c r="D41">
        <f t="shared" si="1"/>
        <v>2.7234999999999996</v>
      </c>
      <c r="E41">
        <f t="shared" si="2"/>
        <v>2.7234999999999996</v>
      </c>
      <c r="F41">
        <f t="shared" si="3"/>
        <v>7.4174522499999975</v>
      </c>
      <c r="G41">
        <f t="shared" si="4"/>
        <v>0.25761445327279603</v>
      </c>
    </row>
    <row r="42" spans="1:7" x14ac:dyDescent="0.25">
      <c r="A42" t="s">
        <v>42</v>
      </c>
      <c r="B42">
        <v>7.77</v>
      </c>
      <c r="C42">
        <f t="shared" si="0"/>
        <v>7.92075</v>
      </c>
      <c r="D42">
        <f t="shared" si="1"/>
        <v>-0.15075000000000038</v>
      </c>
      <c r="E42">
        <f t="shared" si="2"/>
        <v>0.15075000000000038</v>
      </c>
      <c r="F42">
        <f t="shared" si="3"/>
        <v>2.2725562500000115E-2</v>
      </c>
      <c r="G42">
        <f t="shared" si="4"/>
        <v>1.9401544401544454E-2</v>
      </c>
    </row>
    <row r="43" spans="1:7" x14ac:dyDescent="0.25">
      <c r="A43" t="s">
        <v>43</v>
      </c>
      <c r="B43">
        <v>7.3869999999999996</v>
      </c>
      <c r="C43">
        <f t="shared" si="0"/>
        <v>8.1467500000000008</v>
      </c>
      <c r="D43">
        <f t="shared" si="1"/>
        <v>-0.75975000000000126</v>
      </c>
      <c r="E43">
        <f t="shared" si="2"/>
        <v>0.75975000000000126</v>
      </c>
      <c r="F43">
        <f t="shared" si="3"/>
        <v>0.57722006250000191</v>
      </c>
      <c r="G43">
        <f t="shared" si="4"/>
        <v>0.10284960064979035</v>
      </c>
    </row>
    <row r="44" spans="1:7" x14ac:dyDescent="0.25">
      <c r="A44" t="s">
        <v>44</v>
      </c>
      <c r="B44">
        <v>7.4589999999999996</v>
      </c>
      <c r="C44">
        <f t="shared" si="0"/>
        <v>8.1602499999999996</v>
      </c>
      <c r="D44">
        <f t="shared" si="1"/>
        <v>-0.70124999999999993</v>
      </c>
      <c r="E44">
        <f t="shared" si="2"/>
        <v>0.70124999999999993</v>
      </c>
      <c r="F44">
        <f t="shared" si="3"/>
        <v>0.49175156249999991</v>
      </c>
      <c r="G44">
        <f t="shared" si="4"/>
        <v>9.4013942887786556E-2</v>
      </c>
    </row>
    <row r="45" spans="1:7" x14ac:dyDescent="0.25">
      <c r="A45" t="s">
        <v>45</v>
      </c>
      <c r="B45">
        <v>10.821999999999999</v>
      </c>
      <c r="C45">
        <f t="shared" si="0"/>
        <v>8.2970000000000006</v>
      </c>
      <c r="D45">
        <f t="shared" si="1"/>
        <v>2.5249999999999986</v>
      </c>
      <c r="E45">
        <f t="shared" si="2"/>
        <v>2.5249999999999986</v>
      </c>
      <c r="F45">
        <f t="shared" si="3"/>
        <v>6.3756249999999932</v>
      </c>
      <c r="G45">
        <f t="shared" si="4"/>
        <v>0.23332101275180178</v>
      </c>
    </row>
    <row r="46" spans="1:7" x14ac:dyDescent="0.25">
      <c r="A46" t="s">
        <v>46</v>
      </c>
      <c r="B46">
        <v>7.4409999999999998</v>
      </c>
      <c r="C46">
        <f t="shared" si="0"/>
        <v>8.3595000000000006</v>
      </c>
      <c r="D46">
        <f t="shared" si="1"/>
        <v>-0.91850000000000076</v>
      </c>
      <c r="E46">
        <f t="shared" si="2"/>
        <v>0.91850000000000076</v>
      </c>
      <c r="F46">
        <f t="shared" si="3"/>
        <v>0.84364225000000137</v>
      </c>
      <c r="G46">
        <f t="shared" si="4"/>
        <v>0.12343770998521715</v>
      </c>
    </row>
    <row r="47" spans="1:7" x14ac:dyDescent="0.25">
      <c r="A47" t="s">
        <v>47</v>
      </c>
      <c r="B47">
        <v>8.1579999999999995</v>
      </c>
      <c r="C47">
        <f t="shared" si="0"/>
        <v>8.2772500000000004</v>
      </c>
      <c r="D47">
        <f t="shared" si="1"/>
        <v>-0.11925000000000097</v>
      </c>
      <c r="E47">
        <f t="shared" si="2"/>
        <v>0.11925000000000097</v>
      </c>
      <c r="F47">
        <f t="shared" si="3"/>
        <v>1.4220562500000231E-2</v>
      </c>
      <c r="G47">
        <f t="shared" si="4"/>
        <v>1.461755332189274E-2</v>
      </c>
    </row>
    <row r="48" spans="1:7" x14ac:dyDescent="0.25">
      <c r="A48" t="s">
        <v>48</v>
      </c>
      <c r="B48">
        <v>8.0510000000000002</v>
      </c>
      <c r="C48">
        <f t="shared" si="0"/>
        <v>8.4699999999999989</v>
      </c>
      <c r="D48">
        <f t="shared" si="1"/>
        <v>-0.41899999999999871</v>
      </c>
      <c r="E48">
        <f t="shared" si="2"/>
        <v>0.41899999999999871</v>
      </c>
      <c r="F48">
        <f t="shared" si="3"/>
        <v>0.17556099999999891</v>
      </c>
      <c r="G48">
        <f t="shared" si="4"/>
        <v>5.2043224444168264E-2</v>
      </c>
    </row>
    <row r="49" spans="1:7" x14ac:dyDescent="0.25">
      <c r="A49" t="s">
        <v>49</v>
      </c>
      <c r="B49">
        <v>9.6760000000000002</v>
      </c>
      <c r="C49">
        <f t="shared" si="0"/>
        <v>8.6180000000000003</v>
      </c>
      <c r="D49">
        <f t="shared" si="1"/>
        <v>1.0579999999999998</v>
      </c>
      <c r="E49">
        <f t="shared" si="2"/>
        <v>1.0579999999999998</v>
      </c>
      <c r="F49">
        <f t="shared" si="3"/>
        <v>1.1193639999999996</v>
      </c>
      <c r="G49">
        <f t="shared" si="4"/>
        <v>0.10934270359652747</v>
      </c>
    </row>
    <row r="50" spans="1:7" x14ac:dyDescent="0.25">
      <c r="A50" t="s">
        <v>50</v>
      </c>
      <c r="B50">
        <v>7.2220000000000004</v>
      </c>
      <c r="C50">
        <f t="shared" si="0"/>
        <v>8.3315000000000001</v>
      </c>
      <c r="D50">
        <f t="shared" si="1"/>
        <v>-1.1094999999999997</v>
      </c>
      <c r="E50">
        <f t="shared" si="2"/>
        <v>1.1094999999999997</v>
      </c>
      <c r="F50">
        <f t="shared" si="3"/>
        <v>1.2309902499999994</v>
      </c>
      <c r="G50">
        <f t="shared" si="4"/>
        <v>0.15362780393242864</v>
      </c>
    </row>
    <row r="51" spans="1:7" x14ac:dyDescent="0.25">
      <c r="A51" t="s">
        <v>51</v>
      </c>
      <c r="B51">
        <v>8.2279999999999998</v>
      </c>
      <c r="C51">
        <f t="shared" si="0"/>
        <v>8.2767499999999998</v>
      </c>
      <c r="D51">
        <f t="shared" si="1"/>
        <v>-4.8750000000000071E-2</v>
      </c>
      <c r="E51">
        <f t="shared" si="2"/>
        <v>4.8750000000000071E-2</v>
      </c>
      <c r="F51">
        <f t="shared" si="3"/>
        <v>2.3765625000000071E-3</v>
      </c>
      <c r="G51">
        <f t="shared" si="4"/>
        <v>5.9248906174039955E-3</v>
      </c>
    </row>
    <row r="52" spans="1:7" x14ac:dyDescent="0.25">
      <c r="A52" t="s">
        <v>52</v>
      </c>
      <c r="B52">
        <v>7.532</v>
      </c>
      <c r="C52">
        <f t="shared" si="0"/>
        <v>8.2942499999999999</v>
      </c>
      <c r="D52">
        <f t="shared" si="1"/>
        <v>-0.76224999999999987</v>
      </c>
      <c r="E52">
        <f t="shared" si="2"/>
        <v>0.76224999999999987</v>
      </c>
      <c r="F52">
        <f t="shared" si="3"/>
        <v>0.58102506249999986</v>
      </c>
      <c r="G52">
        <f t="shared" si="4"/>
        <v>0.10120154009559212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topLeftCell="C6" workbookViewId="0">
      <selection activeCell="H13" sqref="H13"/>
    </sheetView>
  </sheetViews>
  <sheetFormatPr defaultRowHeight="15" x14ac:dyDescent="0.25"/>
  <cols>
    <col min="2" max="2" width="41.85546875" bestFit="1" customWidth="1"/>
  </cols>
  <sheetData>
    <row r="1" spans="1:11" x14ac:dyDescent="0.25">
      <c r="A1" t="s">
        <v>0</v>
      </c>
      <c r="B1" t="s">
        <v>1</v>
      </c>
      <c r="C1" t="s">
        <v>62</v>
      </c>
      <c r="D1" t="s">
        <v>54</v>
      </c>
      <c r="E1" t="s">
        <v>55</v>
      </c>
      <c r="F1" t="s">
        <v>56</v>
      </c>
      <c r="G1" t="s">
        <v>57</v>
      </c>
    </row>
    <row r="2" spans="1:11" x14ac:dyDescent="0.25">
      <c r="A2" t="s">
        <v>2</v>
      </c>
      <c r="B2">
        <v>5.54</v>
      </c>
    </row>
    <row r="3" spans="1:11" x14ac:dyDescent="0.25">
      <c r="A3" t="s">
        <v>3</v>
      </c>
      <c r="B3">
        <v>6.0469999999999997</v>
      </c>
      <c r="J3" t="s">
        <v>58</v>
      </c>
      <c r="K3">
        <f>AVERAGE(E:E)</f>
        <v>1.0270592592592589</v>
      </c>
    </row>
    <row r="4" spans="1:11" x14ac:dyDescent="0.25">
      <c r="A4" t="s">
        <v>4</v>
      </c>
      <c r="B4">
        <v>6.1379999999999999</v>
      </c>
      <c r="J4" t="s">
        <v>59</v>
      </c>
      <c r="K4">
        <f>SQRT(AVERAGE(F:F))</f>
        <v>1.3024610256958897</v>
      </c>
    </row>
    <row r="5" spans="1:11" x14ac:dyDescent="0.25">
      <c r="A5" t="s">
        <v>5</v>
      </c>
      <c r="B5">
        <v>8.6150000000000002</v>
      </c>
      <c r="J5" t="s">
        <v>60</v>
      </c>
      <c r="K5">
        <f>AVERAGE(D:D)</f>
        <v>0.12314814814814802</v>
      </c>
    </row>
    <row r="6" spans="1:11" x14ac:dyDescent="0.25">
      <c r="A6" t="s">
        <v>6</v>
      </c>
      <c r="B6">
        <v>5.5640000000000001</v>
      </c>
    </row>
    <row r="7" spans="1:11" x14ac:dyDescent="0.25">
      <c r="A7" t="s">
        <v>7</v>
      </c>
      <c r="B7">
        <v>6.1550000000000002</v>
      </c>
    </row>
    <row r="8" spans="1:11" x14ac:dyDescent="0.25">
      <c r="A8" t="s">
        <v>8</v>
      </c>
      <c r="B8">
        <v>6.1630000000000003</v>
      </c>
      <c r="C8">
        <f>AVERAGE(B2:B7)</f>
        <v>6.3431666666666677</v>
      </c>
      <c r="D8">
        <f>B8-C8</f>
        <v>-0.18016666666666747</v>
      </c>
      <c r="E8">
        <f>ABS(D8)</f>
        <v>0.18016666666666747</v>
      </c>
      <c r="F8">
        <f>(D8)^2</f>
        <v>3.2460027777778067E-2</v>
      </c>
      <c r="G8">
        <f>E8/B8</f>
        <v>2.9233598355779242E-2</v>
      </c>
    </row>
    <row r="9" spans="1:11" x14ac:dyDescent="0.25">
      <c r="A9" t="s">
        <v>9</v>
      </c>
      <c r="B9">
        <v>8.4570000000000007</v>
      </c>
      <c r="C9">
        <f t="shared" ref="C9:C52" si="0">AVERAGE(B3:B8)</f>
        <v>6.4470000000000001</v>
      </c>
      <c r="D9">
        <f t="shared" ref="D9:D52" si="1">B9-C9</f>
        <v>2.0100000000000007</v>
      </c>
      <c r="E9">
        <f t="shared" ref="E9:E52" si="2">ABS(D9)</f>
        <v>2.0100000000000007</v>
      </c>
      <c r="F9">
        <f t="shared" ref="F9:F52" si="3">(D9)^2</f>
        <v>4.0401000000000025</v>
      </c>
      <c r="G9">
        <f t="shared" ref="G9:G52" si="4">E9/B9</f>
        <v>0.23767293366442008</v>
      </c>
    </row>
    <row r="10" spans="1:11" x14ac:dyDescent="0.25">
      <c r="A10" t="s">
        <v>10</v>
      </c>
      <c r="B10">
        <v>6.0259999999999998</v>
      </c>
      <c r="C10">
        <f t="shared" si="0"/>
        <v>6.8486666666666673</v>
      </c>
      <c r="D10">
        <f t="shared" si="1"/>
        <v>-0.82266666666666755</v>
      </c>
      <c r="E10">
        <f t="shared" si="2"/>
        <v>0.82266666666666755</v>
      </c>
      <c r="F10">
        <f t="shared" si="3"/>
        <v>0.67678044444444585</v>
      </c>
      <c r="G10">
        <f t="shared" si="4"/>
        <v>0.13651952649629398</v>
      </c>
    </row>
    <row r="11" spans="1:11" x14ac:dyDescent="0.25">
      <c r="A11" t="s">
        <v>11</v>
      </c>
      <c r="B11">
        <v>6.1150000000000002</v>
      </c>
      <c r="C11">
        <f t="shared" si="0"/>
        <v>6.830000000000001</v>
      </c>
      <c r="D11">
        <f t="shared" si="1"/>
        <v>-0.71500000000000075</v>
      </c>
      <c r="E11">
        <f t="shared" si="2"/>
        <v>0.71500000000000075</v>
      </c>
      <c r="F11">
        <f t="shared" si="3"/>
        <v>0.51122500000000104</v>
      </c>
      <c r="G11">
        <f t="shared" si="4"/>
        <v>0.11692559280457902</v>
      </c>
    </row>
    <row r="12" spans="1:11" x14ac:dyDescent="0.25">
      <c r="A12" t="s">
        <v>12</v>
      </c>
      <c r="B12">
        <v>6.8289999999999997</v>
      </c>
      <c r="C12">
        <f t="shared" si="0"/>
        <v>6.413333333333334</v>
      </c>
      <c r="D12">
        <f t="shared" si="1"/>
        <v>0.41566666666666574</v>
      </c>
      <c r="E12">
        <f t="shared" si="2"/>
        <v>0.41566666666666574</v>
      </c>
      <c r="F12">
        <f t="shared" si="3"/>
        <v>0.172778777777777</v>
      </c>
      <c r="G12">
        <f t="shared" si="4"/>
        <v>6.0867867428125021E-2</v>
      </c>
    </row>
    <row r="13" spans="1:11" x14ac:dyDescent="0.25">
      <c r="A13" t="s">
        <v>13</v>
      </c>
      <c r="B13">
        <v>9.0449999999999999</v>
      </c>
      <c r="C13">
        <f t="shared" si="0"/>
        <v>6.6241666666666674</v>
      </c>
      <c r="D13">
        <f t="shared" si="1"/>
        <v>2.4208333333333325</v>
      </c>
      <c r="E13">
        <f t="shared" si="2"/>
        <v>2.4208333333333325</v>
      </c>
      <c r="F13">
        <f t="shared" si="3"/>
        <v>5.8604340277777736</v>
      </c>
      <c r="G13">
        <f t="shared" si="4"/>
        <v>0.26764326515570286</v>
      </c>
    </row>
    <row r="14" spans="1:11" x14ac:dyDescent="0.25">
      <c r="A14" t="s">
        <v>14</v>
      </c>
      <c r="B14">
        <v>5.992</v>
      </c>
      <c r="C14">
        <f t="shared" si="0"/>
        <v>7.1058333333333339</v>
      </c>
      <c r="D14">
        <f t="shared" si="1"/>
        <v>-1.1138333333333339</v>
      </c>
      <c r="E14">
        <f t="shared" si="2"/>
        <v>1.1138333333333339</v>
      </c>
      <c r="F14">
        <f t="shared" si="3"/>
        <v>1.2406246944444457</v>
      </c>
      <c r="G14">
        <f t="shared" si="4"/>
        <v>0.18588673787271928</v>
      </c>
    </row>
    <row r="15" spans="1:11" x14ac:dyDescent="0.25">
      <c r="A15" t="s">
        <v>15</v>
      </c>
      <c r="B15">
        <v>6.3760000000000003</v>
      </c>
      <c r="C15">
        <f t="shared" si="0"/>
        <v>7.0773333333333328</v>
      </c>
      <c r="D15">
        <f t="shared" si="1"/>
        <v>-0.70133333333333248</v>
      </c>
      <c r="E15">
        <f t="shared" si="2"/>
        <v>0.70133333333333248</v>
      </c>
      <c r="F15">
        <f t="shared" si="3"/>
        <v>0.49186844444444322</v>
      </c>
      <c r="G15">
        <f t="shared" si="4"/>
        <v>0.10999581764951889</v>
      </c>
    </row>
    <row r="16" spans="1:11" x14ac:dyDescent="0.25">
      <c r="A16" t="s">
        <v>16</v>
      </c>
      <c r="B16">
        <v>6.6639999999999997</v>
      </c>
      <c r="C16">
        <f t="shared" si="0"/>
        <v>6.7304999999999993</v>
      </c>
      <c r="D16">
        <f t="shared" si="1"/>
        <v>-6.6499999999999559E-2</v>
      </c>
      <c r="E16">
        <f t="shared" si="2"/>
        <v>6.6499999999999559E-2</v>
      </c>
      <c r="F16">
        <f t="shared" si="3"/>
        <v>4.422249999999941E-3</v>
      </c>
      <c r="G16">
        <f t="shared" si="4"/>
        <v>9.9789915966385905E-3</v>
      </c>
    </row>
    <row r="17" spans="1:7" x14ac:dyDescent="0.25">
      <c r="A17" t="s">
        <v>17</v>
      </c>
      <c r="B17">
        <v>8.9459999999999997</v>
      </c>
      <c r="C17">
        <f t="shared" si="0"/>
        <v>6.8368333333333338</v>
      </c>
      <c r="D17">
        <f t="shared" si="1"/>
        <v>2.109166666666666</v>
      </c>
      <c r="E17">
        <f t="shared" si="2"/>
        <v>2.109166666666666</v>
      </c>
      <c r="F17">
        <f t="shared" si="3"/>
        <v>4.4485840277777751</v>
      </c>
      <c r="G17">
        <f t="shared" si="4"/>
        <v>0.23576645055518289</v>
      </c>
    </row>
    <row r="18" spans="1:7" x14ac:dyDescent="0.25">
      <c r="A18" t="s">
        <v>18</v>
      </c>
      <c r="B18">
        <v>6.7130000000000001</v>
      </c>
      <c r="C18">
        <f t="shared" si="0"/>
        <v>7.3086666666666664</v>
      </c>
      <c r="D18">
        <f t="shared" si="1"/>
        <v>-0.59566666666666634</v>
      </c>
      <c r="E18">
        <f t="shared" si="2"/>
        <v>0.59566666666666634</v>
      </c>
      <c r="F18">
        <f t="shared" si="3"/>
        <v>0.35481877777777737</v>
      </c>
      <c r="G18">
        <f t="shared" si="4"/>
        <v>8.8733303540394215E-2</v>
      </c>
    </row>
    <row r="19" spans="1:7" x14ac:dyDescent="0.25">
      <c r="A19" t="s">
        <v>19</v>
      </c>
      <c r="B19">
        <v>6.327</v>
      </c>
      <c r="C19">
        <f t="shared" si="0"/>
        <v>7.2893333333333326</v>
      </c>
      <c r="D19">
        <f t="shared" si="1"/>
        <v>-0.9623333333333326</v>
      </c>
      <c r="E19">
        <f t="shared" si="2"/>
        <v>0.9623333333333326</v>
      </c>
      <c r="F19">
        <f t="shared" si="3"/>
        <v>0.92608544444444307</v>
      </c>
      <c r="G19">
        <f t="shared" si="4"/>
        <v>0.15209946788894146</v>
      </c>
    </row>
    <row r="20" spans="1:7" x14ac:dyDescent="0.25">
      <c r="A20" t="s">
        <v>20</v>
      </c>
      <c r="B20">
        <v>7.1989999999999998</v>
      </c>
      <c r="C20">
        <f t="shared" si="0"/>
        <v>6.8363333333333332</v>
      </c>
      <c r="D20">
        <f t="shared" si="1"/>
        <v>0.36266666666666669</v>
      </c>
      <c r="E20">
        <f t="shared" si="2"/>
        <v>0.36266666666666669</v>
      </c>
      <c r="F20">
        <f t="shared" si="3"/>
        <v>0.13152711111111112</v>
      </c>
      <c r="G20">
        <f t="shared" si="4"/>
        <v>5.0377367226929669E-2</v>
      </c>
    </row>
    <row r="21" spans="1:7" x14ac:dyDescent="0.25">
      <c r="A21" t="s">
        <v>21</v>
      </c>
      <c r="B21">
        <v>9.0079999999999991</v>
      </c>
      <c r="C21">
        <f t="shared" si="0"/>
        <v>7.0374999999999988</v>
      </c>
      <c r="D21">
        <f t="shared" si="1"/>
        <v>1.9705000000000004</v>
      </c>
      <c r="E21">
        <f t="shared" si="2"/>
        <v>1.9705000000000004</v>
      </c>
      <c r="F21">
        <f t="shared" si="3"/>
        <v>3.8828702500000016</v>
      </c>
      <c r="G21">
        <f t="shared" si="4"/>
        <v>0.21875000000000006</v>
      </c>
    </row>
    <row r="22" spans="1:7" x14ac:dyDescent="0.25">
      <c r="A22" t="s">
        <v>22</v>
      </c>
      <c r="B22">
        <v>6.6630000000000003</v>
      </c>
      <c r="C22">
        <f t="shared" si="0"/>
        <v>7.4761666666666668</v>
      </c>
      <c r="D22">
        <f t="shared" si="1"/>
        <v>-0.81316666666666659</v>
      </c>
      <c r="E22">
        <f t="shared" si="2"/>
        <v>0.81316666666666659</v>
      </c>
      <c r="F22">
        <f t="shared" si="3"/>
        <v>0.66124002777777768</v>
      </c>
      <c r="G22">
        <f t="shared" si="4"/>
        <v>0.12204212316774224</v>
      </c>
    </row>
    <row r="23" spans="1:7" x14ac:dyDescent="0.25">
      <c r="A23" t="s">
        <v>23</v>
      </c>
      <c r="B23">
        <v>7.157</v>
      </c>
      <c r="C23">
        <f t="shared" si="0"/>
        <v>7.4759999999999991</v>
      </c>
      <c r="D23">
        <f t="shared" si="1"/>
        <v>-0.31899999999999906</v>
      </c>
      <c r="E23">
        <f t="shared" si="2"/>
        <v>0.31899999999999906</v>
      </c>
      <c r="F23">
        <f t="shared" si="3"/>
        <v>0.10176099999999941</v>
      </c>
      <c r="G23">
        <f t="shared" si="4"/>
        <v>4.4571747939080489E-2</v>
      </c>
    </row>
    <row r="24" spans="1:7" x14ac:dyDescent="0.25">
      <c r="A24" t="s">
        <v>24</v>
      </c>
      <c r="B24">
        <v>6.9930000000000003</v>
      </c>
      <c r="C24">
        <f t="shared" si="0"/>
        <v>7.1778333333333322</v>
      </c>
      <c r="D24">
        <f t="shared" si="1"/>
        <v>-0.18483333333333185</v>
      </c>
      <c r="E24">
        <f t="shared" si="2"/>
        <v>0.18483333333333185</v>
      </c>
      <c r="F24">
        <f t="shared" si="3"/>
        <v>3.4163361111110561E-2</v>
      </c>
      <c r="G24">
        <f t="shared" si="4"/>
        <v>2.6431193097859552E-2</v>
      </c>
    </row>
    <row r="25" spans="1:7" x14ac:dyDescent="0.25">
      <c r="A25" t="s">
        <v>25</v>
      </c>
      <c r="B25">
        <v>9.4339999999999993</v>
      </c>
      <c r="C25">
        <f t="shared" si="0"/>
        <v>7.2244999999999999</v>
      </c>
      <c r="D25">
        <f t="shared" si="1"/>
        <v>2.2094999999999994</v>
      </c>
      <c r="E25">
        <f t="shared" si="2"/>
        <v>2.2094999999999994</v>
      </c>
      <c r="F25">
        <f t="shared" si="3"/>
        <v>4.881890249999997</v>
      </c>
      <c r="G25">
        <f t="shared" si="4"/>
        <v>0.23420606317574724</v>
      </c>
    </row>
    <row r="26" spans="1:7" x14ac:dyDescent="0.25">
      <c r="A26" t="s">
        <v>26</v>
      </c>
      <c r="B26">
        <v>6.6109999999999998</v>
      </c>
      <c r="C26">
        <f t="shared" si="0"/>
        <v>7.7423333333333337</v>
      </c>
      <c r="D26">
        <f t="shared" si="1"/>
        <v>-1.131333333333334</v>
      </c>
      <c r="E26">
        <f t="shared" si="2"/>
        <v>1.131333333333334</v>
      </c>
      <c r="F26">
        <f t="shared" si="3"/>
        <v>1.2799151111111124</v>
      </c>
      <c r="G26">
        <f t="shared" si="4"/>
        <v>0.17112892653658054</v>
      </c>
    </row>
    <row r="27" spans="1:7" x14ac:dyDescent="0.25">
      <c r="A27" t="s">
        <v>27</v>
      </c>
      <c r="B27">
        <v>6.96</v>
      </c>
      <c r="C27">
        <f t="shared" si="0"/>
        <v>7.6443333333333321</v>
      </c>
      <c r="D27">
        <f t="shared" si="1"/>
        <v>-0.68433333333333213</v>
      </c>
      <c r="E27">
        <f t="shared" si="2"/>
        <v>0.68433333333333213</v>
      </c>
      <c r="F27">
        <f t="shared" si="3"/>
        <v>0.46831211111110949</v>
      </c>
      <c r="G27">
        <f t="shared" si="4"/>
        <v>9.8323754789271856E-2</v>
      </c>
    </row>
    <row r="28" spans="1:7" x14ac:dyDescent="0.25">
      <c r="A28" t="s">
        <v>28</v>
      </c>
      <c r="B28">
        <v>7.3879999999999999</v>
      </c>
      <c r="C28">
        <f t="shared" si="0"/>
        <v>7.3029999999999999</v>
      </c>
      <c r="D28">
        <f t="shared" si="1"/>
        <v>8.4999999999999964E-2</v>
      </c>
      <c r="E28">
        <f t="shared" si="2"/>
        <v>8.4999999999999964E-2</v>
      </c>
      <c r="F28">
        <f t="shared" si="3"/>
        <v>7.2249999999999936E-3</v>
      </c>
      <c r="G28">
        <f t="shared" si="4"/>
        <v>1.1505143475906872E-2</v>
      </c>
    </row>
    <row r="29" spans="1:7" x14ac:dyDescent="0.25">
      <c r="A29" t="s">
        <v>29</v>
      </c>
      <c r="B29">
        <v>9.8580000000000005</v>
      </c>
      <c r="C29">
        <f t="shared" si="0"/>
        <v>7.4238333333333335</v>
      </c>
      <c r="D29">
        <f t="shared" si="1"/>
        <v>2.434166666666667</v>
      </c>
      <c r="E29">
        <f t="shared" si="2"/>
        <v>2.434166666666667</v>
      </c>
      <c r="F29">
        <f t="shared" si="3"/>
        <v>5.9251673611111126</v>
      </c>
      <c r="G29">
        <f t="shared" si="4"/>
        <v>0.24692297288158521</v>
      </c>
    </row>
    <row r="30" spans="1:7" x14ac:dyDescent="0.25">
      <c r="A30" t="s">
        <v>30</v>
      </c>
      <c r="B30">
        <v>6.8929999999999998</v>
      </c>
      <c r="C30">
        <f t="shared" si="0"/>
        <v>7.8739999999999997</v>
      </c>
      <c r="D30">
        <f t="shared" si="1"/>
        <v>-0.98099999999999987</v>
      </c>
      <c r="E30">
        <f t="shared" si="2"/>
        <v>0.98099999999999987</v>
      </c>
      <c r="F30">
        <f t="shared" si="3"/>
        <v>0.9623609999999998</v>
      </c>
      <c r="G30">
        <f t="shared" si="4"/>
        <v>0.14231829392136949</v>
      </c>
    </row>
    <row r="31" spans="1:7" x14ac:dyDescent="0.25">
      <c r="A31" t="s">
        <v>31</v>
      </c>
      <c r="B31">
        <v>7.2210000000000001</v>
      </c>
      <c r="C31">
        <f t="shared" si="0"/>
        <v>7.8573333333333339</v>
      </c>
      <c r="D31">
        <f t="shared" si="1"/>
        <v>-0.63633333333333386</v>
      </c>
      <c r="E31">
        <f t="shared" si="2"/>
        <v>0.63633333333333386</v>
      </c>
      <c r="F31">
        <f t="shared" si="3"/>
        <v>0.40492011111111176</v>
      </c>
      <c r="G31">
        <f t="shared" si="4"/>
        <v>8.8122605363984752E-2</v>
      </c>
    </row>
    <row r="32" spans="1:7" x14ac:dyDescent="0.25">
      <c r="A32" t="s">
        <v>32</v>
      </c>
      <c r="B32">
        <v>7.11</v>
      </c>
      <c r="C32">
        <f t="shared" si="0"/>
        <v>7.4884999999999993</v>
      </c>
      <c r="D32">
        <f t="shared" si="1"/>
        <v>-0.37849999999999895</v>
      </c>
      <c r="E32">
        <f t="shared" si="2"/>
        <v>0.37849999999999895</v>
      </c>
      <c r="F32">
        <f t="shared" si="3"/>
        <v>0.1432622499999992</v>
      </c>
      <c r="G32">
        <f t="shared" si="4"/>
        <v>5.3234880450070174E-2</v>
      </c>
    </row>
    <row r="33" spans="1:7" x14ac:dyDescent="0.25">
      <c r="A33" t="s">
        <v>33</v>
      </c>
      <c r="B33">
        <v>9.4909999999999997</v>
      </c>
      <c r="C33">
        <f t="shared" si="0"/>
        <v>7.5716666666666663</v>
      </c>
      <c r="D33">
        <f t="shared" si="1"/>
        <v>1.9193333333333333</v>
      </c>
      <c r="E33">
        <f t="shared" si="2"/>
        <v>1.9193333333333333</v>
      </c>
      <c r="F33">
        <f t="shared" si="3"/>
        <v>3.6838404444444444</v>
      </c>
      <c r="G33">
        <f t="shared" si="4"/>
        <v>0.2022266708811857</v>
      </c>
    </row>
    <row r="34" spans="1:7" x14ac:dyDescent="0.25">
      <c r="A34" t="s">
        <v>34</v>
      </c>
      <c r="B34">
        <v>7.1280000000000001</v>
      </c>
      <c r="C34">
        <f t="shared" si="0"/>
        <v>7.9935000000000009</v>
      </c>
      <c r="D34">
        <f t="shared" si="1"/>
        <v>-0.86550000000000082</v>
      </c>
      <c r="E34">
        <f t="shared" si="2"/>
        <v>0.86550000000000082</v>
      </c>
      <c r="F34">
        <f t="shared" si="3"/>
        <v>0.7490902500000014</v>
      </c>
      <c r="G34">
        <f t="shared" si="4"/>
        <v>0.12142255892255904</v>
      </c>
    </row>
    <row r="35" spans="1:7" x14ac:dyDescent="0.25">
      <c r="A35" t="s">
        <v>35</v>
      </c>
      <c r="B35">
        <v>7.8479999999999999</v>
      </c>
      <c r="C35">
        <f t="shared" si="0"/>
        <v>7.950166666666667</v>
      </c>
      <c r="D35">
        <f t="shared" si="1"/>
        <v>-0.10216666666666718</v>
      </c>
      <c r="E35">
        <f t="shared" si="2"/>
        <v>0.10216666666666718</v>
      </c>
      <c r="F35">
        <f t="shared" si="3"/>
        <v>1.0438027777777883E-2</v>
      </c>
      <c r="G35">
        <f t="shared" si="4"/>
        <v>1.3018178729187969E-2</v>
      </c>
    </row>
    <row r="36" spans="1:7" x14ac:dyDescent="0.25">
      <c r="A36" t="s">
        <v>36</v>
      </c>
      <c r="B36">
        <v>6.835</v>
      </c>
      <c r="C36">
        <f t="shared" si="0"/>
        <v>7.6151666666666671</v>
      </c>
      <c r="D36">
        <f t="shared" si="1"/>
        <v>-0.78016666666666712</v>
      </c>
      <c r="E36">
        <f t="shared" si="2"/>
        <v>0.78016666666666712</v>
      </c>
      <c r="F36">
        <f t="shared" si="3"/>
        <v>0.6086600277777785</v>
      </c>
      <c r="G36">
        <f t="shared" si="4"/>
        <v>0.11414289197756651</v>
      </c>
    </row>
    <row r="37" spans="1:7" x14ac:dyDescent="0.25">
      <c r="A37" t="s">
        <v>37</v>
      </c>
      <c r="B37">
        <v>10.282999999999999</v>
      </c>
      <c r="C37">
        <f t="shared" si="0"/>
        <v>7.6055000000000001</v>
      </c>
      <c r="D37">
        <f t="shared" si="1"/>
        <v>2.6774999999999993</v>
      </c>
      <c r="E37">
        <f t="shared" si="2"/>
        <v>2.6774999999999993</v>
      </c>
      <c r="F37">
        <f t="shared" si="3"/>
        <v>7.1690062499999962</v>
      </c>
      <c r="G37">
        <f t="shared" si="4"/>
        <v>0.26038121170864531</v>
      </c>
    </row>
    <row r="38" spans="1:7" x14ac:dyDescent="0.25">
      <c r="A38" t="s">
        <v>38</v>
      </c>
      <c r="B38">
        <v>6.8659999999999997</v>
      </c>
      <c r="C38">
        <f t="shared" si="0"/>
        <v>8.1158333333333328</v>
      </c>
      <c r="D38">
        <f t="shared" si="1"/>
        <v>-1.2498333333333331</v>
      </c>
      <c r="E38">
        <f t="shared" si="2"/>
        <v>1.2498333333333331</v>
      </c>
      <c r="F38">
        <f t="shared" si="3"/>
        <v>1.5620833611111107</v>
      </c>
      <c r="G38">
        <f t="shared" si="4"/>
        <v>0.18203223613943098</v>
      </c>
    </row>
    <row r="39" spans="1:7" x14ac:dyDescent="0.25">
      <c r="A39" t="s">
        <v>39</v>
      </c>
      <c r="B39">
        <v>7.3330000000000002</v>
      </c>
      <c r="C39">
        <f t="shared" si="0"/>
        <v>8.0751666666666662</v>
      </c>
      <c r="D39">
        <f t="shared" si="1"/>
        <v>-0.74216666666666598</v>
      </c>
      <c r="E39">
        <f t="shared" si="2"/>
        <v>0.74216666666666598</v>
      </c>
      <c r="F39">
        <f t="shared" si="3"/>
        <v>0.55081136111111006</v>
      </c>
      <c r="G39">
        <f t="shared" si="4"/>
        <v>0.10120914587026673</v>
      </c>
    </row>
    <row r="40" spans="1:7" x14ac:dyDescent="0.25">
      <c r="A40" t="s">
        <v>40</v>
      </c>
      <c r="B40">
        <v>6.9119999999999999</v>
      </c>
      <c r="C40">
        <f t="shared" si="0"/>
        <v>7.7154999999999996</v>
      </c>
      <c r="D40">
        <f t="shared" si="1"/>
        <v>-0.80349999999999966</v>
      </c>
      <c r="E40">
        <f t="shared" si="2"/>
        <v>0.80349999999999966</v>
      </c>
      <c r="F40">
        <f t="shared" si="3"/>
        <v>0.64561224999999944</v>
      </c>
      <c r="G40">
        <f t="shared" si="4"/>
        <v>0.11624710648148143</v>
      </c>
    </row>
    <row r="41" spans="1:7" x14ac:dyDescent="0.25">
      <c r="A41" t="s">
        <v>41</v>
      </c>
      <c r="B41">
        <v>10.571999999999999</v>
      </c>
      <c r="C41">
        <f t="shared" si="0"/>
        <v>7.6795</v>
      </c>
      <c r="D41">
        <f t="shared" si="1"/>
        <v>2.8924999999999992</v>
      </c>
      <c r="E41">
        <f t="shared" si="2"/>
        <v>2.8924999999999992</v>
      </c>
      <c r="F41">
        <f t="shared" si="3"/>
        <v>8.366556249999995</v>
      </c>
      <c r="G41">
        <f t="shared" si="4"/>
        <v>0.27360007567158529</v>
      </c>
    </row>
    <row r="42" spans="1:7" x14ac:dyDescent="0.25">
      <c r="A42" t="s">
        <v>42</v>
      </c>
      <c r="B42">
        <v>7.77</v>
      </c>
      <c r="C42">
        <f t="shared" si="0"/>
        <v>8.1334999999999997</v>
      </c>
      <c r="D42">
        <f t="shared" si="1"/>
        <v>-0.36350000000000016</v>
      </c>
      <c r="E42">
        <f t="shared" si="2"/>
        <v>0.36350000000000016</v>
      </c>
      <c r="F42">
        <f t="shared" si="3"/>
        <v>0.13213225000000012</v>
      </c>
      <c r="G42">
        <f t="shared" si="4"/>
        <v>4.6782496782496803E-2</v>
      </c>
    </row>
    <row r="43" spans="1:7" x14ac:dyDescent="0.25">
      <c r="A43" t="s">
        <v>43</v>
      </c>
      <c r="B43">
        <v>7.3869999999999996</v>
      </c>
      <c r="C43">
        <f t="shared" si="0"/>
        <v>8.2893333333333317</v>
      </c>
      <c r="D43">
        <f t="shared" si="1"/>
        <v>-0.9023333333333321</v>
      </c>
      <c r="E43">
        <f t="shared" si="2"/>
        <v>0.9023333333333321</v>
      </c>
      <c r="F43">
        <f t="shared" si="3"/>
        <v>0.81420544444444221</v>
      </c>
      <c r="G43">
        <f t="shared" si="4"/>
        <v>0.12215152745814703</v>
      </c>
    </row>
    <row r="44" spans="1:7" x14ac:dyDescent="0.25">
      <c r="A44" t="s">
        <v>44</v>
      </c>
      <c r="B44">
        <v>7.4589999999999996</v>
      </c>
      <c r="C44">
        <f t="shared" si="0"/>
        <v>7.8066666666666675</v>
      </c>
      <c r="D44">
        <f t="shared" si="1"/>
        <v>-0.3476666666666679</v>
      </c>
      <c r="E44">
        <f t="shared" si="2"/>
        <v>0.3476666666666679</v>
      </c>
      <c r="F44">
        <f t="shared" si="3"/>
        <v>0.12087211111111197</v>
      </c>
      <c r="G44">
        <f t="shared" si="4"/>
        <v>4.6610358850605701E-2</v>
      </c>
    </row>
    <row r="45" spans="1:7" x14ac:dyDescent="0.25">
      <c r="A45" t="s">
        <v>45</v>
      </c>
      <c r="B45">
        <v>10.821999999999999</v>
      </c>
      <c r="C45">
        <f t="shared" si="0"/>
        <v>7.9055000000000009</v>
      </c>
      <c r="D45">
        <f t="shared" si="1"/>
        <v>2.9164999999999983</v>
      </c>
      <c r="E45">
        <f t="shared" si="2"/>
        <v>2.9164999999999983</v>
      </c>
      <c r="F45">
        <f t="shared" si="3"/>
        <v>8.5059722499999904</v>
      </c>
      <c r="G45">
        <f t="shared" si="4"/>
        <v>0.26949732027351675</v>
      </c>
    </row>
    <row r="46" spans="1:7" x14ac:dyDescent="0.25">
      <c r="A46" t="s">
        <v>46</v>
      </c>
      <c r="B46">
        <v>7.4409999999999998</v>
      </c>
      <c r="C46">
        <f t="shared" si="0"/>
        <v>8.4870000000000001</v>
      </c>
      <c r="D46">
        <f t="shared" si="1"/>
        <v>-1.0460000000000003</v>
      </c>
      <c r="E46">
        <f t="shared" si="2"/>
        <v>1.0460000000000003</v>
      </c>
      <c r="F46">
        <f t="shared" si="3"/>
        <v>1.0941160000000005</v>
      </c>
      <c r="G46">
        <f t="shared" si="4"/>
        <v>0.14057250369573987</v>
      </c>
    </row>
    <row r="47" spans="1:7" x14ac:dyDescent="0.25">
      <c r="A47" t="s">
        <v>47</v>
      </c>
      <c r="B47">
        <v>8.1579999999999995</v>
      </c>
      <c r="C47">
        <f t="shared" si="0"/>
        <v>8.5751666666666679</v>
      </c>
      <c r="D47">
        <f t="shared" si="1"/>
        <v>-0.41716666666666846</v>
      </c>
      <c r="E47">
        <f t="shared" si="2"/>
        <v>0.41716666666666846</v>
      </c>
      <c r="F47">
        <f t="shared" si="3"/>
        <v>0.17402802777777929</v>
      </c>
      <c r="G47">
        <f t="shared" si="4"/>
        <v>5.1135899321729406E-2</v>
      </c>
    </row>
    <row r="48" spans="1:7" x14ac:dyDescent="0.25">
      <c r="A48" t="s">
        <v>48</v>
      </c>
      <c r="B48">
        <v>8.0510000000000002</v>
      </c>
      <c r="C48">
        <f t="shared" si="0"/>
        <v>8.1728333333333349</v>
      </c>
      <c r="D48">
        <f t="shared" si="1"/>
        <v>-0.12183333333333479</v>
      </c>
      <c r="E48">
        <f t="shared" si="2"/>
        <v>0.12183333333333479</v>
      </c>
      <c r="F48">
        <f t="shared" si="3"/>
        <v>1.4843361111111467E-2</v>
      </c>
      <c r="G48">
        <f t="shared" si="4"/>
        <v>1.5132695731379306E-2</v>
      </c>
    </row>
    <row r="49" spans="1:7" x14ac:dyDescent="0.25">
      <c r="A49" t="s">
        <v>49</v>
      </c>
      <c r="B49">
        <v>9.6760000000000002</v>
      </c>
      <c r="C49">
        <f t="shared" si="0"/>
        <v>8.2196666666666669</v>
      </c>
      <c r="D49">
        <f t="shared" si="1"/>
        <v>1.4563333333333333</v>
      </c>
      <c r="E49">
        <f t="shared" si="2"/>
        <v>1.4563333333333333</v>
      </c>
      <c r="F49">
        <f t="shared" si="3"/>
        <v>2.1209067777777775</v>
      </c>
      <c r="G49">
        <f t="shared" si="4"/>
        <v>0.15050985255615268</v>
      </c>
    </row>
    <row r="50" spans="1:7" x14ac:dyDescent="0.25">
      <c r="A50" t="s">
        <v>50</v>
      </c>
      <c r="B50">
        <v>7.2220000000000004</v>
      </c>
      <c r="C50">
        <f t="shared" si="0"/>
        <v>8.601166666666666</v>
      </c>
      <c r="D50">
        <f t="shared" si="1"/>
        <v>-1.3791666666666655</v>
      </c>
      <c r="E50">
        <f t="shared" si="2"/>
        <v>1.3791666666666655</v>
      </c>
      <c r="F50">
        <f t="shared" si="3"/>
        <v>1.9021006944444414</v>
      </c>
      <c r="G50">
        <f t="shared" si="4"/>
        <v>0.19096741438198081</v>
      </c>
    </row>
    <row r="51" spans="1:7" x14ac:dyDescent="0.25">
      <c r="A51" t="s">
        <v>51</v>
      </c>
      <c r="B51">
        <v>8.2279999999999998</v>
      </c>
      <c r="C51">
        <f t="shared" si="0"/>
        <v>8.5616666666666674</v>
      </c>
      <c r="D51">
        <f t="shared" si="1"/>
        <v>-0.33366666666666767</v>
      </c>
      <c r="E51">
        <f t="shared" si="2"/>
        <v>0.33366666666666767</v>
      </c>
      <c r="F51">
        <f t="shared" si="3"/>
        <v>0.11133344444444511</v>
      </c>
      <c r="G51">
        <f t="shared" si="4"/>
        <v>4.0552584670231852E-2</v>
      </c>
    </row>
    <row r="52" spans="1:7" x14ac:dyDescent="0.25">
      <c r="A52" t="s">
        <v>52</v>
      </c>
      <c r="B52">
        <v>7.532</v>
      </c>
      <c r="C52">
        <f t="shared" si="0"/>
        <v>8.1293333333333333</v>
      </c>
      <c r="D52">
        <f t="shared" si="1"/>
        <v>-0.59733333333333327</v>
      </c>
      <c r="E52">
        <f t="shared" si="2"/>
        <v>0.59733333333333327</v>
      </c>
      <c r="F52">
        <f t="shared" si="3"/>
        <v>0.35680711111111102</v>
      </c>
      <c r="G52">
        <f t="shared" si="4"/>
        <v>7.930607187112762E-2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topLeftCell="D8" workbookViewId="0">
      <selection activeCell="J3" sqref="J3:K5"/>
    </sheetView>
  </sheetViews>
  <sheetFormatPr defaultRowHeight="15" x14ac:dyDescent="0.25"/>
  <cols>
    <col min="2" max="2" width="41.85546875" bestFit="1" customWidth="1"/>
  </cols>
  <sheetData>
    <row r="1" spans="1:11" x14ac:dyDescent="0.25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11" x14ac:dyDescent="0.25">
      <c r="A2" t="s">
        <v>2</v>
      </c>
      <c r="B2">
        <v>5.54</v>
      </c>
    </row>
    <row r="3" spans="1:11" x14ac:dyDescent="0.25">
      <c r="A3" t="s">
        <v>3</v>
      </c>
      <c r="B3">
        <v>6.0469999999999997</v>
      </c>
      <c r="J3" t="s">
        <v>58</v>
      </c>
      <c r="K3">
        <f>AVERAGE(E:E)</f>
        <v>1.2705000000000002</v>
      </c>
    </row>
    <row r="4" spans="1:11" x14ac:dyDescent="0.25">
      <c r="A4" t="s">
        <v>4</v>
      </c>
      <c r="B4">
        <v>6.1379999999999999</v>
      </c>
      <c r="J4" t="s">
        <v>59</v>
      </c>
      <c r="K4">
        <f>SQRT(AVERAGE(F:F))</f>
        <v>1.5635069644161415</v>
      </c>
    </row>
    <row r="5" spans="1:11" x14ac:dyDescent="0.25">
      <c r="A5" t="s">
        <v>5</v>
      </c>
      <c r="B5">
        <v>8.6150000000000002</v>
      </c>
      <c r="C5">
        <f>AVERAGE(B2:B4)</f>
        <v>5.9083333333333341</v>
      </c>
      <c r="D5">
        <f>B5-C5</f>
        <v>2.7066666666666661</v>
      </c>
      <c r="E5">
        <f>ABS(D5)</f>
        <v>2.7066666666666661</v>
      </c>
      <c r="F5">
        <f>(D5)^2</f>
        <v>7.3260444444444417</v>
      </c>
      <c r="G5">
        <f>E5/B5</f>
        <v>0.31418069259044296</v>
      </c>
      <c r="J5" t="s">
        <v>60</v>
      </c>
      <c r="K5">
        <f>AVERAGE(D:D)</f>
        <v>7.1013888888888876E-2</v>
      </c>
    </row>
    <row r="6" spans="1:11" x14ac:dyDescent="0.25">
      <c r="A6" t="s">
        <v>6</v>
      </c>
      <c r="B6">
        <v>5.5640000000000001</v>
      </c>
      <c r="C6">
        <f t="shared" ref="C6:C52" si="0">AVERAGE(B3:B5)</f>
        <v>6.9333333333333327</v>
      </c>
      <c r="D6">
        <f t="shared" ref="D6:D52" si="1">B6-C6</f>
        <v>-1.3693333333333326</v>
      </c>
      <c r="E6">
        <f t="shared" ref="E6:E52" si="2">ABS(D6)</f>
        <v>1.3693333333333326</v>
      </c>
      <c r="F6">
        <f t="shared" ref="F6:F52" si="3">(D6)^2</f>
        <v>1.8750737777777757</v>
      </c>
      <c r="G6">
        <f t="shared" ref="G6:G52" si="4">E6/B6</f>
        <v>0.24610591900311513</v>
      </c>
    </row>
    <row r="7" spans="1:11" x14ac:dyDescent="0.25">
      <c r="A7" t="s">
        <v>7</v>
      </c>
      <c r="B7">
        <v>6.1550000000000002</v>
      </c>
      <c r="C7">
        <f t="shared" si="0"/>
        <v>6.7723333333333331</v>
      </c>
      <c r="D7">
        <f t="shared" si="1"/>
        <v>-0.61733333333333285</v>
      </c>
      <c r="E7">
        <f t="shared" si="2"/>
        <v>0.61733333333333285</v>
      </c>
      <c r="F7">
        <f t="shared" si="3"/>
        <v>0.38110044444444385</v>
      </c>
      <c r="G7">
        <f t="shared" si="4"/>
        <v>0.10029786081776325</v>
      </c>
    </row>
    <row r="8" spans="1:11" x14ac:dyDescent="0.25">
      <c r="A8" t="s">
        <v>8</v>
      </c>
      <c r="B8">
        <v>6.1630000000000003</v>
      </c>
      <c r="C8">
        <f t="shared" si="0"/>
        <v>6.7779999999999996</v>
      </c>
      <c r="D8">
        <f t="shared" si="1"/>
        <v>-0.61499999999999932</v>
      </c>
      <c r="E8">
        <f t="shared" si="2"/>
        <v>0.61499999999999932</v>
      </c>
      <c r="F8">
        <f t="shared" si="3"/>
        <v>0.37822499999999915</v>
      </c>
      <c r="G8">
        <f t="shared" si="4"/>
        <v>9.9789063767645514E-2</v>
      </c>
    </row>
    <row r="9" spans="1:11" x14ac:dyDescent="0.25">
      <c r="A9" t="s">
        <v>9</v>
      </c>
      <c r="B9">
        <v>8.4570000000000007</v>
      </c>
      <c r="C9">
        <f t="shared" si="0"/>
        <v>5.9606666666666674</v>
      </c>
      <c r="D9">
        <f t="shared" si="1"/>
        <v>2.4963333333333333</v>
      </c>
      <c r="E9">
        <f t="shared" si="2"/>
        <v>2.4963333333333333</v>
      </c>
      <c r="F9">
        <f t="shared" si="3"/>
        <v>6.2316801111111113</v>
      </c>
      <c r="G9">
        <f t="shared" si="4"/>
        <v>0.2951795356903551</v>
      </c>
    </row>
    <row r="10" spans="1:11" x14ac:dyDescent="0.25">
      <c r="A10" t="s">
        <v>10</v>
      </c>
      <c r="B10">
        <v>6.0259999999999998</v>
      </c>
      <c r="C10">
        <f t="shared" si="0"/>
        <v>6.9250000000000007</v>
      </c>
      <c r="D10">
        <f t="shared" si="1"/>
        <v>-0.89900000000000091</v>
      </c>
      <c r="E10">
        <f t="shared" si="2"/>
        <v>0.89900000000000091</v>
      </c>
      <c r="F10">
        <f t="shared" si="3"/>
        <v>0.80820100000000161</v>
      </c>
      <c r="G10">
        <f t="shared" si="4"/>
        <v>0.14918685695320294</v>
      </c>
    </row>
    <row r="11" spans="1:11" x14ac:dyDescent="0.25">
      <c r="A11" t="s">
        <v>11</v>
      </c>
      <c r="B11">
        <v>6.1150000000000002</v>
      </c>
      <c r="C11">
        <f t="shared" si="0"/>
        <v>6.8820000000000006</v>
      </c>
      <c r="D11">
        <f t="shared" si="1"/>
        <v>-0.76700000000000035</v>
      </c>
      <c r="E11">
        <f t="shared" si="2"/>
        <v>0.76700000000000035</v>
      </c>
      <c r="F11">
        <f t="shared" si="3"/>
        <v>0.58828900000000051</v>
      </c>
      <c r="G11">
        <f t="shared" si="4"/>
        <v>0.12542927228127559</v>
      </c>
    </row>
    <row r="12" spans="1:11" x14ac:dyDescent="0.25">
      <c r="A12" t="s">
        <v>12</v>
      </c>
      <c r="B12">
        <v>6.8289999999999997</v>
      </c>
      <c r="C12">
        <f t="shared" si="0"/>
        <v>6.8659999999999997</v>
      </c>
      <c r="D12">
        <f t="shared" si="1"/>
        <v>-3.6999999999999922E-2</v>
      </c>
      <c r="E12">
        <f t="shared" si="2"/>
        <v>3.6999999999999922E-2</v>
      </c>
      <c r="F12">
        <f t="shared" si="3"/>
        <v>1.3689999999999941E-3</v>
      </c>
      <c r="G12">
        <f t="shared" si="4"/>
        <v>5.418069995606959E-3</v>
      </c>
    </row>
    <row r="13" spans="1:11" x14ac:dyDescent="0.25">
      <c r="A13" t="s">
        <v>13</v>
      </c>
      <c r="B13">
        <v>9.0449999999999999</v>
      </c>
      <c r="C13">
        <f t="shared" si="0"/>
        <v>6.3233333333333333</v>
      </c>
      <c r="D13">
        <f t="shared" si="1"/>
        <v>2.7216666666666667</v>
      </c>
      <c r="E13">
        <f t="shared" si="2"/>
        <v>2.7216666666666667</v>
      </c>
      <c r="F13">
        <f t="shared" si="3"/>
        <v>7.4074694444444447</v>
      </c>
      <c r="G13">
        <f t="shared" si="4"/>
        <v>0.30090289294269396</v>
      </c>
    </row>
    <row r="14" spans="1:11" x14ac:dyDescent="0.25">
      <c r="A14" t="s">
        <v>14</v>
      </c>
      <c r="B14">
        <v>5.992</v>
      </c>
      <c r="C14">
        <f t="shared" si="0"/>
        <v>7.3296666666666654</v>
      </c>
      <c r="D14">
        <f t="shared" si="1"/>
        <v>-1.3376666666666654</v>
      </c>
      <c r="E14">
        <f t="shared" si="2"/>
        <v>1.3376666666666654</v>
      </c>
      <c r="F14">
        <f t="shared" si="3"/>
        <v>1.7893521111111079</v>
      </c>
      <c r="G14">
        <f t="shared" si="4"/>
        <v>0.22324210057854899</v>
      </c>
    </row>
    <row r="15" spans="1:11" x14ac:dyDescent="0.25">
      <c r="A15" t="s">
        <v>15</v>
      </c>
      <c r="B15">
        <v>6.3760000000000003</v>
      </c>
      <c r="C15">
        <f t="shared" si="0"/>
        <v>7.2886666666666668</v>
      </c>
      <c r="D15">
        <f t="shared" si="1"/>
        <v>-0.91266666666666652</v>
      </c>
      <c r="E15">
        <f t="shared" si="2"/>
        <v>0.91266666666666652</v>
      </c>
      <c r="F15">
        <f t="shared" si="3"/>
        <v>0.83296044444444417</v>
      </c>
      <c r="G15">
        <f t="shared" si="4"/>
        <v>0.14314094521120868</v>
      </c>
    </row>
    <row r="16" spans="1:11" x14ac:dyDescent="0.25">
      <c r="A16" t="s">
        <v>16</v>
      </c>
      <c r="B16">
        <v>6.6639999999999997</v>
      </c>
      <c r="C16">
        <f t="shared" si="0"/>
        <v>7.137666666666667</v>
      </c>
      <c r="D16">
        <f t="shared" si="1"/>
        <v>-0.47366666666666735</v>
      </c>
      <c r="E16">
        <f t="shared" si="2"/>
        <v>0.47366666666666735</v>
      </c>
      <c r="F16">
        <f t="shared" si="3"/>
        <v>0.22436011111111176</v>
      </c>
      <c r="G16">
        <f t="shared" si="4"/>
        <v>7.1078431372549128E-2</v>
      </c>
    </row>
    <row r="17" spans="1:7" x14ac:dyDescent="0.25">
      <c r="A17" t="s">
        <v>17</v>
      </c>
      <c r="B17">
        <v>8.9459999999999997</v>
      </c>
      <c r="C17">
        <f t="shared" si="0"/>
        <v>6.3440000000000003</v>
      </c>
      <c r="D17">
        <f t="shared" si="1"/>
        <v>2.6019999999999994</v>
      </c>
      <c r="E17">
        <f t="shared" si="2"/>
        <v>2.6019999999999994</v>
      </c>
      <c r="F17">
        <f t="shared" si="3"/>
        <v>6.7704039999999974</v>
      </c>
      <c r="G17">
        <f t="shared" si="4"/>
        <v>0.29085624860272741</v>
      </c>
    </row>
    <row r="18" spans="1:7" x14ac:dyDescent="0.25">
      <c r="A18" t="s">
        <v>18</v>
      </c>
      <c r="B18">
        <v>6.7130000000000001</v>
      </c>
      <c r="C18">
        <f t="shared" si="0"/>
        <v>7.328666666666666</v>
      </c>
      <c r="D18">
        <f t="shared" si="1"/>
        <v>-0.61566666666666592</v>
      </c>
      <c r="E18">
        <f t="shared" si="2"/>
        <v>0.61566666666666592</v>
      </c>
      <c r="F18">
        <f t="shared" si="3"/>
        <v>0.37904544444444355</v>
      </c>
      <c r="G18">
        <f t="shared" si="4"/>
        <v>9.1712597447738103E-2</v>
      </c>
    </row>
    <row r="19" spans="1:7" x14ac:dyDescent="0.25">
      <c r="A19" t="s">
        <v>19</v>
      </c>
      <c r="B19">
        <v>6.327</v>
      </c>
      <c r="C19">
        <f t="shared" si="0"/>
        <v>7.4409999999999998</v>
      </c>
      <c r="D19">
        <f t="shared" si="1"/>
        <v>-1.1139999999999999</v>
      </c>
      <c r="E19">
        <f t="shared" si="2"/>
        <v>1.1139999999999999</v>
      </c>
      <c r="F19">
        <f t="shared" si="3"/>
        <v>1.2409959999999998</v>
      </c>
      <c r="G19">
        <f t="shared" si="4"/>
        <v>0.176070807649755</v>
      </c>
    </row>
    <row r="20" spans="1:7" x14ac:dyDescent="0.25">
      <c r="A20" t="s">
        <v>20</v>
      </c>
      <c r="B20">
        <v>7.1989999999999998</v>
      </c>
      <c r="C20">
        <f t="shared" si="0"/>
        <v>7.328666666666666</v>
      </c>
      <c r="D20">
        <f t="shared" si="1"/>
        <v>-0.12966666666666615</v>
      </c>
      <c r="E20">
        <f t="shared" si="2"/>
        <v>0.12966666666666615</v>
      </c>
      <c r="F20">
        <f t="shared" si="3"/>
        <v>1.6813444444444312E-2</v>
      </c>
      <c r="G20">
        <f t="shared" si="4"/>
        <v>1.801176089271651E-2</v>
      </c>
    </row>
    <row r="21" spans="1:7" x14ac:dyDescent="0.25">
      <c r="A21" t="s">
        <v>21</v>
      </c>
      <c r="B21">
        <v>9.0079999999999991</v>
      </c>
      <c r="C21">
        <f t="shared" si="0"/>
        <v>6.7463333333333324</v>
      </c>
      <c r="D21">
        <f t="shared" si="1"/>
        <v>2.2616666666666667</v>
      </c>
      <c r="E21">
        <f t="shared" si="2"/>
        <v>2.2616666666666667</v>
      </c>
      <c r="F21">
        <f t="shared" si="3"/>
        <v>5.1151361111111111</v>
      </c>
      <c r="G21">
        <f t="shared" si="4"/>
        <v>0.25107312018946126</v>
      </c>
    </row>
    <row r="22" spans="1:7" x14ac:dyDescent="0.25">
      <c r="A22" t="s">
        <v>22</v>
      </c>
      <c r="B22">
        <v>6.6630000000000003</v>
      </c>
      <c r="C22">
        <f t="shared" si="0"/>
        <v>7.511333333333333</v>
      </c>
      <c r="D22">
        <f t="shared" si="1"/>
        <v>-0.84833333333333272</v>
      </c>
      <c r="E22">
        <f t="shared" si="2"/>
        <v>0.84833333333333272</v>
      </c>
      <c r="F22">
        <f t="shared" si="3"/>
        <v>0.71966944444444336</v>
      </c>
      <c r="G22">
        <f t="shared" si="4"/>
        <v>0.12732002601430778</v>
      </c>
    </row>
    <row r="23" spans="1:7" x14ac:dyDescent="0.25">
      <c r="A23" t="s">
        <v>23</v>
      </c>
      <c r="B23">
        <v>7.157</v>
      </c>
      <c r="C23">
        <f t="shared" si="0"/>
        <v>7.623333333333334</v>
      </c>
      <c r="D23">
        <f t="shared" si="1"/>
        <v>-0.46633333333333393</v>
      </c>
      <c r="E23">
        <f t="shared" si="2"/>
        <v>0.46633333333333393</v>
      </c>
      <c r="F23">
        <f t="shared" si="3"/>
        <v>0.21746677777777834</v>
      </c>
      <c r="G23">
        <f t="shared" si="4"/>
        <v>6.5157654510735491E-2</v>
      </c>
    </row>
    <row r="24" spans="1:7" x14ac:dyDescent="0.25">
      <c r="A24" t="s">
        <v>24</v>
      </c>
      <c r="B24">
        <v>6.9930000000000003</v>
      </c>
      <c r="C24">
        <f t="shared" si="0"/>
        <v>7.6093333333333328</v>
      </c>
      <c r="D24">
        <f t="shared" si="1"/>
        <v>-0.61633333333333251</v>
      </c>
      <c r="E24">
        <f t="shared" si="2"/>
        <v>0.61633333333333251</v>
      </c>
      <c r="F24">
        <f t="shared" si="3"/>
        <v>0.37986677777777678</v>
      </c>
      <c r="G24">
        <f t="shared" si="4"/>
        <v>8.8135754802421348E-2</v>
      </c>
    </row>
    <row r="25" spans="1:7" x14ac:dyDescent="0.25">
      <c r="A25" t="s">
        <v>25</v>
      </c>
      <c r="B25">
        <v>9.4339999999999993</v>
      </c>
      <c r="C25">
        <f t="shared" si="0"/>
        <v>6.9376666666666678</v>
      </c>
      <c r="D25">
        <f t="shared" si="1"/>
        <v>2.4963333333333315</v>
      </c>
      <c r="E25">
        <f t="shared" si="2"/>
        <v>2.4963333333333315</v>
      </c>
      <c r="F25">
        <f t="shared" si="3"/>
        <v>6.2316801111111024</v>
      </c>
      <c r="G25">
        <f t="shared" si="4"/>
        <v>0.2646102748922336</v>
      </c>
    </row>
    <row r="26" spans="1:7" x14ac:dyDescent="0.25">
      <c r="A26" t="s">
        <v>26</v>
      </c>
      <c r="B26">
        <v>6.6109999999999998</v>
      </c>
      <c r="C26">
        <f t="shared" si="0"/>
        <v>7.8613333333333335</v>
      </c>
      <c r="D26">
        <f t="shared" si="1"/>
        <v>-1.2503333333333337</v>
      </c>
      <c r="E26">
        <f t="shared" si="2"/>
        <v>1.2503333333333337</v>
      </c>
      <c r="F26">
        <f t="shared" si="3"/>
        <v>1.5633334444444456</v>
      </c>
      <c r="G26">
        <f t="shared" si="4"/>
        <v>0.1891292290626734</v>
      </c>
    </row>
    <row r="27" spans="1:7" x14ac:dyDescent="0.25">
      <c r="A27" t="s">
        <v>27</v>
      </c>
      <c r="B27">
        <v>6.96</v>
      </c>
      <c r="C27">
        <f t="shared" si="0"/>
        <v>7.6793333333333331</v>
      </c>
      <c r="D27">
        <f t="shared" si="1"/>
        <v>-0.71933333333333316</v>
      </c>
      <c r="E27">
        <f t="shared" si="2"/>
        <v>0.71933333333333316</v>
      </c>
      <c r="F27">
        <f t="shared" si="3"/>
        <v>0.51744044444444415</v>
      </c>
      <c r="G27">
        <f t="shared" si="4"/>
        <v>0.10335249042145592</v>
      </c>
    </row>
    <row r="28" spans="1:7" x14ac:dyDescent="0.25">
      <c r="A28" t="s">
        <v>28</v>
      </c>
      <c r="B28">
        <v>7.3879999999999999</v>
      </c>
      <c r="C28">
        <f t="shared" si="0"/>
        <v>7.668333333333333</v>
      </c>
      <c r="D28">
        <f t="shared" si="1"/>
        <v>-0.2803333333333331</v>
      </c>
      <c r="E28">
        <f t="shared" si="2"/>
        <v>0.2803333333333331</v>
      </c>
      <c r="F28">
        <f t="shared" si="3"/>
        <v>7.8586777777777644E-2</v>
      </c>
      <c r="G28">
        <f t="shared" si="4"/>
        <v>3.7944414365637939E-2</v>
      </c>
    </row>
    <row r="29" spans="1:7" x14ac:dyDescent="0.25">
      <c r="A29" t="s">
        <v>29</v>
      </c>
      <c r="B29">
        <v>9.8580000000000005</v>
      </c>
      <c r="C29">
        <f t="shared" si="0"/>
        <v>6.9863333333333335</v>
      </c>
      <c r="D29">
        <f t="shared" si="1"/>
        <v>2.871666666666667</v>
      </c>
      <c r="E29">
        <f t="shared" si="2"/>
        <v>2.871666666666667</v>
      </c>
      <c r="F29">
        <f t="shared" si="3"/>
        <v>8.2464694444444469</v>
      </c>
      <c r="G29">
        <f t="shared" si="4"/>
        <v>0.29130317170487591</v>
      </c>
    </row>
    <row r="30" spans="1:7" x14ac:dyDescent="0.25">
      <c r="A30" t="s">
        <v>30</v>
      </c>
      <c r="B30">
        <v>6.8929999999999998</v>
      </c>
      <c r="C30">
        <f t="shared" si="0"/>
        <v>8.0686666666666671</v>
      </c>
      <c r="D30">
        <f t="shared" si="1"/>
        <v>-1.1756666666666673</v>
      </c>
      <c r="E30">
        <f t="shared" si="2"/>
        <v>1.1756666666666673</v>
      </c>
      <c r="F30">
        <f t="shared" si="3"/>
        <v>1.3821921111111126</v>
      </c>
      <c r="G30">
        <f t="shared" si="4"/>
        <v>0.17055950481164475</v>
      </c>
    </row>
    <row r="31" spans="1:7" x14ac:dyDescent="0.25">
      <c r="A31" t="s">
        <v>31</v>
      </c>
      <c r="B31">
        <v>7.2210000000000001</v>
      </c>
      <c r="C31">
        <f t="shared" si="0"/>
        <v>8.0463333333333349</v>
      </c>
      <c r="D31">
        <f t="shared" si="1"/>
        <v>-0.82533333333333481</v>
      </c>
      <c r="E31">
        <f t="shared" si="2"/>
        <v>0.82533333333333481</v>
      </c>
      <c r="F31">
        <f t="shared" si="3"/>
        <v>0.68117511111111351</v>
      </c>
      <c r="G31">
        <f t="shared" si="4"/>
        <v>0.11429626552185775</v>
      </c>
    </row>
    <row r="32" spans="1:7" x14ac:dyDescent="0.25">
      <c r="A32" t="s">
        <v>32</v>
      </c>
      <c r="B32">
        <v>7.11</v>
      </c>
      <c r="C32">
        <f t="shared" si="0"/>
        <v>7.9906666666666668</v>
      </c>
      <c r="D32">
        <f t="shared" si="1"/>
        <v>-0.88066666666666649</v>
      </c>
      <c r="E32">
        <f t="shared" si="2"/>
        <v>0.88066666666666649</v>
      </c>
      <c r="F32">
        <f t="shared" si="3"/>
        <v>0.77557377777777747</v>
      </c>
      <c r="G32">
        <f t="shared" si="4"/>
        <v>0.12386310360993902</v>
      </c>
    </row>
    <row r="33" spans="1:7" x14ac:dyDescent="0.25">
      <c r="A33" t="s">
        <v>33</v>
      </c>
      <c r="B33">
        <v>9.4909999999999997</v>
      </c>
      <c r="C33">
        <f t="shared" si="0"/>
        <v>7.0746666666666664</v>
      </c>
      <c r="D33">
        <f t="shared" si="1"/>
        <v>2.4163333333333332</v>
      </c>
      <c r="E33">
        <f t="shared" si="2"/>
        <v>2.4163333333333332</v>
      </c>
      <c r="F33">
        <f t="shared" si="3"/>
        <v>5.8386667777777772</v>
      </c>
      <c r="G33">
        <f t="shared" si="4"/>
        <v>0.25459206968004777</v>
      </c>
    </row>
    <row r="34" spans="1:7" x14ac:dyDescent="0.25">
      <c r="A34" t="s">
        <v>34</v>
      </c>
      <c r="B34">
        <v>7.1280000000000001</v>
      </c>
      <c r="C34">
        <f t="shared" si="0"/>
        <v>7.9406666666666661</v>
      </c>
      <c r="D34">
        <f t="shared" si="1"/>
        <v>-0.81266666666666598</v>
      </c>
      <c r="E34">
        <f t="shared" si="2"/>
        <v>0.81266666666666598</v>
      </c>
      <c r="F34">
        <f t="shared" si="3"/>
        <v>0.66042711111110997</v>
      </c>
      <c r="G34">
        <f t="shared" si="4"/>
        <v>0.11401047512158613</v>
      </c>
    </row>
    <row r="35" spans="1:7" x14ac:dyDescent="0.25">
      <c r="A35" t="s">
        <v>35</v>
      </c>
      <c r="B35">
        <v>7.8479999999999999</v>
      </c>
      <c r="C35">
        <f t="shared" si="0"/>
        <v>7.9096666666666664</v>
      </c>
      <c r="D35">
        <f t="shared" si="1"/>
        <v>-6.1666666666666536E-2</v>
      </c>
      <c r="E35">
        <f t="shared" si="2"/>
        <v>6.1666666666666536E-2</v>
      </c>
      <c r="F35">
        <f t="shared" si="3"/>
        <v>3.8027777777777617E-3</v>
      </c>
      <c r="G35">
        <f t="shared" si="4"/>
        <v>7.8576282704722906E-3</v>
      </c>
    </row>
    <row r="36" spans="1:7" x14ac:dyDescent="0.25">
      <c r="A36" t="s">
        <v>36</v>
      </c>
      <c r="B36">
        <v>6.835</v>
      </c>
      <c r="C36">
        <f t="shared" si="0"/>
        <v>8.1556666666666668</v>
      </c>
      <c r="D36">
        <f t="shared" si="1"/>
        <v>-1.3206666666666669</v>
      </c>
      <c r="E36">
        <f t="shared" si="2"/>
        <v>1.3206666666666669</v>
      </c>
      <c r="F36">
        <f t="shared" si="3"/>
        <v>1.744160444444445</v>
      </c>
      <c r="G36">
        <f t="shared" si="4"/>
        <v>0.19322116556937335</v>
      </c>
    </row>
    <row r="37" spans="1:7" x14ac:dyDescent="0.25">
      <c r="A37" t="s">
        <v>37</v>
      </c>
      <c r="B37">
        <v>10.282999999999999</v>
      </c>
      <c r="C37">
        <f t="shared" si="0"/>
        <v>7.2703333333333333</v>
      </c>
      <c r="D37">
        <f t="shared" si="1"/>
        <v>3.0126666666666662</v>
      </c>
      <c r="E37">
        <f t="shared" si="2"/>
        <v>3.0126666666666662</v>
      </c>
      <c r="F37">
        <f t="shared" si="3"/>
        <v>9.0761604444444419</v>
      </c>
      <c r="G37">
        <f t="shared" si="4"/>
        <v>0.29297546111705403</v>
      </c>
    </row>
    <row r="38" spans="1:7" x14ac:dyDescent="0.25">
      <c r="A38" t="s">
        <v>38</v>
      </c>
      <c r="B38">
        <v>6.8659999999999997</v>
      </c>
      <c r="C38">
        <f t="shared" si="0"/>
        <v>8.322000000000001</v>
      </c>
      <c r="D38">
        <f t="shared" si="1"/>
        <v>-1.4560000000000013</v>
      </c>
      <c r="E38">
        <f t="shared" si="2"/>
        <v>1.4560000000000013</v>
      </c>
      <c r="F38">
        <f t="shared" si="3"/>
        <v>2.1199360000000036</v>
      </c>
      <c r="G38">
        <f t="shared" si="4"/>
        <v>0.21205942324497543</v>
      </c>
    </row>
    <row r="39" spans="1:7" x14ac:dyDescent="0.25">
      <c r="A39" t="s">
        <v>39</v>
      </c>
      <c r="B39">
        <v>7.3330000000000002</v>
      </c>
      <c r="C39">
        <f t="shared" si="0"/>
        <v>7.9946666666666664</v>
      </c>
      <c r="D39">
        <f t="shared" si="1"/>
        <v>-0.66166666666666618</v>
      </c>
      <c r="E39">
        <f t="shared" si="2"/>
        <v>0.66166666666666618</v>
      </c>
      <c r="F39">
        <f t="shared" si="3"/>
        <v>0.43780277777777715</v>
      </c>
      <c r="G39">
        <f t="shared" si="4"/>
        <v>9.0231374153370542E-2</v>
      </c>
    </row>
    <row r="40" spans="1:7" x14ac:dyDescent="0.25">
      <c r="A40" t="s">
        <v>40</v>
      </c>
      <c r="B40">
        <v>6.9119999999999999</v>
      </c>
      <c r="C40">
        <f t="shared" si="0"/>
        <v>8.1606666666666658</v>
      </c>
      <c r="D40">
        <f t="shared" si="1"/>
        <v>-1.2486666666666659</v>
      </c>
      <c r="E40">
        <f t="shared" si="2"/>
        <v>1.2486666666666659</v>
      </c>
      <c r="F40">
        <f t="shared" si="3"/>
        <v>1.5591684444444427</v>
      </c>
      <c r="G40">
        <f t="shared" si="4"/>
        <v>0.18065200617283941</v>
      </c>
    </row>
    <row r="41" spans="1:7" x14ac:dyDescent="0.25">
      <c r="A41" t="s">
        <v>41</v>
      </c>
      <c r="B41">
        <v>10.571999999999999</v>
      </c>
      <c r="C41">
        <f t="shared" si="0"/>
        <v>7.0369999999999999</v>
      </c>
      <c r="D41">
        <f t="shared" si="1"/>
        <v>3.5349999999999993</v>
      </c>
      <c r="E41">
        <f t="shared" si="2"/>
        <v>3.5349999999999993</v>
      </c>
      <c r="F41">
        <f t="shared" si="3"/>
        <v>12.496224999999995</v>
      </c>
      <c r="G41">
        <f t="shared" si="4"/>
        <v>0.33437381763147933</v>
      </c>
    </row>
    <row r="42" spans="1:7" x14ac:dyDescent="0.25">
      <c r="A42" t="s">
        <v>42</v>
      </c>
      <c r="B42">
        <v>7.77</v>
      </c>
      <c r="C42">
        <f t="shared" si="0"/>
        <v>8.272333333333334</v>
      </c>
      <c r="D42">
        <f t="shared" si="1"/>
        <v>-0.50233333333333441</v>
      </c>
      <c r="E42">
        <f t="shared" si="2"/>
        <v>0.50233333333333441</v>
      </c>
      <c r="F42">
        <f t="shared" si="3"/>
        <v>0.25233877777777886</v>
      </c>
      <c r="G42">
        <f t="shared" si="4"/>
        <v>6.4650364650364792E-2</v>
      </c>
    </row>
    <row r="43" spans="1:7" x14ac:dyDescent="0.25">
      <c r="A43" t="s">
        <v>43</v>
      </c>
      <c r="B43">
        <v>7.3869999999999996</v>
      </c>
      <c r="C43">
        <f t="shared" si="0"/>
        <v>8.4179999999999993</v>
      </c>
      <c r="D43">
        <f t="shared" si="1"/>
        <v>-1.0309999999999997</v>
      </c>
      <c r="E43">
        <f t="shared" si="2"/>
        <v>1.0309999999999997</v>
      </c>
      <c r="F43">
        <f t="shared" si="3"/>
        <v>1.0629609999999994</v>
      </c>
      <c r="G43">
        <f t="shared" si="4"/>
        <v>0.13956951401110054</v>
      </c>
    </row>
    <row r="44" spans="1:7" x14ac:dyDescent="0.25">
      <c r="A44" t="s">
        <v>44</v>
      </c>
      <c r="B44">
        <v>7.4589999999999996</v>
      </c>
      <c r="C44">
        <f t="shared" si="0"/>
        <v>8.5763333333333325</v>
      </c>
      <c r="D44">
        <f t="shared" si="1"/>
        <v>-1.1173333333333328</v>
      </c>
      <c r="E44">
        <f t="shared" si="2"/>
        <v>1.1173333333333328</v>
      </c>
      <c r="F44">
        <f t="shared" si="3"/>
        <v>1.2484337777777768</v>
      </c>
      <c r="G44">
        <f t="shared" si="4"/>
        <v>0.14979666621977919</v>
      </c>
    </row>
    <row r="45" spans="1:7" x14ac:dyDescent="0.25">
      <c r="A45" t="s">
        <v>45</v>
      </c>
      <c r="B45">
        <v>10.821999999999999</v>
      </c>
      <c r="C45">
        <f t="shared" si="0"/>
        <v>7.5386666666666668</v>
      </c>
      <c r="D45">
        <f t="shared" si="1"/>
        <v>3.2833333333333323</v>
      </c>
      <c r="E45">
        <f t="shared" si="2"/>
        <v>3.2833333333333323</v>
      </c>
      <c r="F45">
        <f t="shared" si="3"/>
        <v>10.780277777777771</v>
      </c>
      <c r="G45">
        <f t="shared" si="4"/>
        <v>0.30339432021191393</v>
      </c>
    </row>
    <row r="46" spans="1:7" x14ac:dyDescent="0.25">
      <c r="A46" t="s">
        <v>46</v>
      </c>
      <c r="B46">
        <v>7.4409999999999998</v>
      </c>
      <c r="C46">
        <f t="shared" si="0"/>
        <v>8.5559999999999992</v>
      </c>
      <c r="D46">
        <f t="shared" si="1"/>
        <v>-1.1149999999999993</v>
      </c>
      <c r="E46">
        <f t="shared" si="2"/>
        <v>1.1149999999999993</v>
      </c>
      <c r="F46">
        <f t="shared" si="3"/>
        <v>1.2432249999999985</v>
      </c>
      <c r="G46">
        <f t="shared" si="4"/>
        <v>0.14984545088025794</v>
      </c>
    </row>
    <row r="47" spans="1:7" x14ac:dyDescent="0.25">
      <c r="A47" t="s">
        <v>47</v>
      </c>
      <c r="B47">
        <v>8.1579999999999995</v>
      </c>
      <c r="C47">
        <f t="shared" si="0"/>
        <v>8.5739999999999998</v>
      </c>
      <c r="D47">
        <f t="shared" si="1"/>
        <v>-0.41600000000000037</v>
      </c>
      <c r="E47">
        <f t="shared" si="2"/>
        <v>0.41600000000000037</v>
      </c>
      <c r="F47">
        <f t="shared" si="3"/>
        <v>0.17305600000000032</v>
      </c>
      <c r="G47">
        <f t="shared" si="4"/>
        <v>5.0992890414317281E-2</v>
      </c>
    </row>
    <row r="48" spans="1:7" x14ac:dyDescent="0.25">
      <c r="A48" t="s">
        <v>48</v>
      </c>
      <c r="B48">
        <v>8.0510000000000002</v>
      </c>
      <c r="C48">
        <f t="shared" si="0"/>
        <v>8.8070000000000004</v>
      </c>
      <c r="D48">
        <f t="shared" si="1"/>
        <v>-0.75600000000000023</v>
      </c>
      <c r="E48">
        <f t="shared" si="2"/>
        <v>0.75600000000000023</v>
      </c>
      <c r="F48">
        <f t="shared" si="3"/>
        <v>0.57153600000000038</v>
      </c>
      <c r="G48">
        <f t="shared" si="4"/>
        <v>9.3901378710719186E-2</v>
      </c>
    </row>
    <row r="49" spans="1:7" x14ac:dyDescent="0.25">
      <c r="A49" t="s">
        <v>49</v>
      </c>
      <c r="B49">
        <v>9.6760000000000002</v>
      </c>
      <c r="C49">
        <f t="shared" si="0"/>
        <v>7.8833333333333329</v>
      </c>
      <c r="D49">
        <f t="shared" si="1"/>
        <v>1.7926666666666673</v>
      </c>
      <c r="E49">
        <f t="shared" si="2"/>
        <v>1.7926666666666673</v>
      </c>
      <c r="F49">
        <f t="shared" si="3"/>
        <v>3.2136537777777798</v>
      </c>
      <c r="G49">
        <f t="shared" si="4"/>
        <v>0.1852693950668321</v>
      </c>
    </row>
    <row r="50" spans="1:7" x14ac:dyDescent="0.25">
      <c r="A50" t="s">
        <v>50</v>
      </c>
      <c r="B50">
        <v>7.2220000000000004</v>
      </c>
      <c r="C50">
        <f t="shared" si="0"/>
        <v>8.6283333333333321</v>
      </c>
      <c r="D50">
        <f t="shared" si="1"/>
        <v>-1.4063333333333317</v>
      </c>
      <c r="E50">
        <f t="shared" si="2"/>
        <v>1.4063333333333317</v>
      </c>
      <c r="F50">
        <f t="shared" si="3"/>
        <v>1.9777734444444397</v>
      </c>
      <c r="G50">
        <f t="shared" si="4"/>
        <v>0.19472906858672551</v>
      </c>
    </row>
    <row r="51" spans="1:7" x14ac:dyDescent="0.25">
      <c r="A51" t="s">
        <v>51</v>
      </c>
      <c r="B51">
        <v>8.2279999999999998</v>
      </c>
      <c r="C51">
        <f t="shared" si="0"/>
        <v>8.3163333333333345</v>
      </c>
      <c r="D51">
        <f t="shared" si="1"/>
        <v>-8.8333333333334707E-2</v>
      </c>
      <c r="E51">
        <f t="shared" si="2"/>
        <v>8.8333333333334707E-2</v>
      </c>
      <c r="F51">
        <f t="shared" si="3"/>
        <v>7.8027777777780203E-3</v>
      </c>
      <c r="G51">
        <f t="shared" si="4"/>
        <v>1.0735699238373203E-2</v>
      </c>
    </row>
    <row r="52" spans="1:7" x14ac:dyDescent="0.25">
      <c r="A52" t="s">
        <v>52</v>
      </c>
      <c r="B52">
        <v>7.532</v>
      </c>
      <c r="C52">
        <f t="shared" si="0"/>
        <v>8.375333333333332</v>
      </c>
      <c r="D52">
        <f t="shared" si="1"/>
        <v>-0.84333333333333194</v>
      </c>
      <c r="E52">
        <f t="shared" si="2"/>
        <v>0.84333333333333194</v>
      </c>
      <c r="F52">
        <f t="shared" si="3"/>
        <v>0.7112111111111088</v>
      </c>
      <c r="G52">
        <f t="shared" si="4"/>
        <v>0.11196671977341104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"/>
  <sheetViews>
    <sheetView topLeftCell="B5" workbookViewId="0">
      <selection activeCell="V17" sqref="V17"/>
    </sheetView>
  </sheetViews>
  <sheetFormatPr defaultRowHeight="15" x14ac:dyDescent="0.25"/>
  <cols>
    <col min="2" max="2" width="41.85546875" bestFit="1" customWidth="1"/>
  </cols>
  <sheetData>
    <row r="1" spans="1:11" x14ac:dyDescent="0.25">
      <c r="A1" t="s">
        <v>0</v>
      </c>
      <c r="B1" t="s">
        <v>1</v>
      </c>
      <c r="C1" t="s">
        <v>63</v>
      </c>
      <c r="D1" t="s">
        <v>54</v>
      </c>
      <c r="E1" t="s">
        <v>55</v>
      </c>
      <c r="F1" t="s">
        <v>56</v>
      </c>
      <c r="G1" t="s">
        <v>57</v>
      </c>
      <c r="K1" t="s">
        <v>64</v>
      </c>
    </row>
    <row r="2" spans="1:11" x14ac:dyDescent="0.25">
      <c r="A2" t="s">
        <v>2</v>
      </c>
      <c r="B2">
        <v>5.54</v>
      </c>
      <c r="K2">
        <v>0.25</v>
      </c>
    </row>
    <row r="3" spans="1:11" x14ac:dyDescent="0.25">
      <c r="A3" t="s">
        <v>3</v>
      </c>
      <c r="B3">
        <v>6.0469999999999997</v>
      </c>
      <c r="K3">
        <v>0.5</v>
      </c>
    </row>
    <row r="4" spans="1:11" x14ac:dyDescent="0.25">
      <c r="A4" t="s">
        <v>4</v>
      </c>
      <c r="B4">
        <v>6.1379999999999999</v>
      </c>
      <c r="I4" t="s">
        <v>58</v>
      </c>
      <c r="J4">
        <f>AVERAGE(E:E)</f>
        <v>1.1192021276595741</v>
      </c>
      <c r="K4">
        <v>0.75</v>
      </c>
    </row>
    <row r="5" spans="1:11" x14ac:dyDescent="0.25">
      <c r="A5" t="s">
        <v>5</v>
      </c>
      <c r="B5">
        <v>8.6150000000000002</v>
      </c>
      <c r="I5" t="s">
        <v>59</v>
      </c>
      <c r="J5">
        <f>SQRT(AVERAGE(F:F))</f>
        <v>1.3971116928651144</v>
      </c>
      <c r="K5">
        <v>1</v>
      </c>
    </row>
    <row r="6" spans="1:11" x14ac:dyDescent="0.25">
      <c r="A6" t="s">
        <v>6</v>
      </c>
      <c r="B6">
        <v>5.5640000000000001</v>
      </c>
      <c r="C6">
        <f>(B2*$K$2+B3*$K$3+B4*$K$4+B5*$K$5)/SUM($K$2:$K$5)</f>
        <v>7.0508000000000006</v>
      </c>
      <c r="D6">
        <f>B6-C6</f>
        <v>-1.4868000000000006</v>
      </c>
      <c r="E6">
        <f>ABS(D6)</f>
        <v>1.4868000000000006</v>
      </c>
      <c r="F6">
        <f>(D6)^2</f>
        <v>2.2105742400000015</v>
      </c>
      <c r="G6">
        <f>E6/B6</f>
        <v>0.26721782890007201</v>
      </c>
      <c r="I6" t="s">
        <v>60</v>
      </c>
      <c r="J6">
        <f>AVERAGE(D:D)</f>
        <v>1.9938297872340447E-2</v>
      </c>
    </row>
    <row r="7" spans="1:11" x14ac:dyDescent="0.25">
      <c r="A7" t="s">
        <v>7</v>
      </c>
      <c r="B7">
        <v>6.1550000000000002</v>
      </c>
      <c r="C7">
        <f t="shared" ref="C7:C52" si="0">(B3*$K$2+B4*$K$3+B5*$K$4+B6*$K$5)/SUM($K$2:$K$5)</f>
        <v>6.6424000000000003</v>
      </c>
      <c r="D7">
        <f t="shared" ref="D7:D52" si="1">B7-C7</f>
        <v>-0.48740000000000006</v>
      </c>
      <c r="E7">
        <f t="shared" ref="E7:E52" si="2">ABS(D7)</f>
        <v>0.48740000000000006</v>
      </c>
      <c r="F7">
        <f t="shared" ref="F7:F52" si="3">(D7)^2</f>
        <v>0.23755876000000006</v>
      </c>
      <c r="G7">
        <f t="shared" ref="G7:G52" si="4">E7/B7</f>
        <v>7.9187652315190912E-2</v>
      </c>
    </row>
    <row r="8" spans="1:11" x14ac:dyDescent="0.25">
      <c r="A8" t="s">
        <v>8</v>
      </c>
      <c r="B8">
        <v>6.1630000000000003</v>
      </c>
      <c r="C8">
        <f t="shared" si="0"/>
        <v>6.4680000000000009</v>
      </c>
      <c r="D8">
        <f t="shared" si="1"/>
        <v>-0.3050000000000006</v>
      </c>
      <c r="E8">
        <f t="shared" si="2"/>
        <v>0.3050000000000006</v>
      </c>
      <c r="F8">
        <f t="shared" si="3"/>
        <v>9.3025000000000371E-2</v>
      </c>
      <c r="G8">
        <f t="shared" si="4"/>
        <v>4.9488885283141423E-2</v>
      </c>
    </row>
    <row r="9" spans="1:11" x14ac:dyDescent="0.25">
      <c r="A9" t="s">
        <v>9</v>
      </c>
      <c r="B9">
        <v>8.4570000000000007</v>
      </c>
      <c r="C9">
        <f t="shared" si="0"/>
        <v>6.2859999999999996</v>
      </c>
      <c r="D9">
        <f t="shared" si="1"/>
        <v>2.1710000000000012</v>
      </c>
      <c r="E9">
        <f t="shared" si="2"/>
        <v>2.1710000000000012</v>
      </c>
      <c r="F9">
        <f t="shared" si="3"/>
        <v>4.7132410000000053</v>
      </c>
      <c r="G9">
        <f t="shared" si="4"/>
        <v>0.25671041740569955</v>
      </c>
    </row>
    <row r="10" spans="1:11" x14ac:dyDescent="0.25">
      <c r="A10" t="s">
        <v>10</v>
      </c>
      <c r="B10">
        <v>6.0259999999999998</v>
      </c>
      <c r="C10">
        <f t="shared" si="0"/>
        <v>7.0190999999999999</v>
      </c>
      <c r="D10">
        <f t="shared" si="1"/>
        <v>-0.99310000000000009</v>
      </c>
      <c r="E10">
        <f t="shared" si="2"/>
        <v>0.99310000000000009</v>
      </c>
      <c r="F10">
        <f t="shared" si="3"/>
        <v>0.98624761000000016</v>
      </c>
      <c r="G10">
        <f t="shared" si="4"/>
        <v>0.1648025224029207</v>
      </c>
    </row>
    <row r="11" spans="1:11" x14ac:dyDescent="0.25">
      <c r="A11" t="s">
        <v>11</v>
      </c>
      <c r="B11">
        <v>6.1150000000000002</v>
      </c>
      <c r="C11">
        <f t="shared" si="0"/>
        <v>6.7956000000000003</v>
      </c>
      <c r="D11">
        <f t="shared" si="1"/>
        <v>-0.68060000000000009</v>
      </c>
      <c r="E11">
        <f t="shared" si="2"/>
        <v>0.68060000000000009</v>
      </c>
      <c r="F11">
        <f t="shared" si="3"/>
        <v>0.4632163600000001</v>
      </c>
      <c r="G11">
        <f t="shared" si="4"/>
        <v>0.11130008176614882</v>
      </c>
    </row>
    <row r="12" spans="1:11" x14ac:dyDescent="0.25">
      <c r="A12" t="s">
        <v>12</v>
      </c>
      <c r="B12">
        <v>6.8289999999999997</v>
      </c>
      <c r="C12">
        <f t="shared" si="0"/>
        <v>6.5615000000000006</v>
      </c>
      <c r="D12">
        <f t="shared" si="1"/>
        <v>0.26749999999999918</v>
      </c>
      <c r="E12">
        <f t="shared" si="2"/>
        <v>0.26749999999999918</v>
      </c>
      <c r="F12">
        <f t="shared" si="3"/>
        <v>7.1556249999999558E-2</v>
      </c>
      <c r="G12">
        <f t="shared" si="4"/>
        <v>3.9171181724996222E-2</v>
      </c>
    </row>
    <row r="13" spans="1:11" x14ac:dyDescent="0.25">
      <c r="A13" t="s">
        <v>13</v>
      </c>
      <c r="B13">
        <v>9.0449999999999999</v>
      </c>
      <c r="C13">
        <f t="shared" si="0"/>
        <v>6.617</v>
      </c>
      <c r="D13">
        <f t="shared" si="1"/>
        <v>2.4279999999999999</v>
      </c>
      <c r="E13">
        <f t="shared" si="2"/>
        <v>2.4279999999999999</v>
      </c>
      <c r="F13">
        <f t="shared" si="3"/>
        <v>5.8951839999999995</v>
      </c>
      <c r="G13">
        <f t="shared" si="4"/>
        <v>0.26843559977888337</v>
      </c>
    </row>
    <row r="14" spans="1:11" x14ac:dyDescent="0.25">
      <c r="A14" t="s">
        <v>14</v>
      </c>
      <c r="B14">
        <v>5.992</v>
      </c>
      <c r="C14">
        <f t="shared" si="0"/>
        <v>7.4923000000000002</v>
      </c>
      <c r="D14">
        <f t="shared" si="1"/>
        <v>-1.5003000000000002</v>
      </c>
      <c r="E14">
        <f t="shared" si="2"/>
        <v>1.5003000000000002</v>
      </c>
      <c r="F14">
        <f t="shared" si="3"/>
        <v>2.2509000900000005</v>
      </c>
      <c r="G14">
        <f t="shared" si="4"/>
        <v>0.25038384512683581</v>
      </c>
    </row>
    <row r="15" spans="1:11" x14ac:dyDescent="0.25">
      <c r="A15" t="s">
        <v>15</v>
      </c>
      <c r="B15">
        <v>6.3760000000000003</v>
      </c>
      <c r="C15">
        <f t="shared" si="0"/>
        <v>7.0876000000000001</v>
      </c>
      <c r="D15">
        <f t="shared" si="1"/>
        <v>-0.71159999999999979</v>
      </c>
      <c r="E15">
        <f t="shared" si="2"/>
        <v>0.71159999999999979</v>
      </c>
      <c r="F15">
        <f t="shared" si="3"/>
        <v>0.5063745599999997</v>
      </c>
      <c r="G15">
        <f t="shared" si="4"/>
        <v>0.11160602258469256</v>
      </c>
    </row>
    <row r="16" spans="1:11" x14ac:dyDescent="0.25">
      <c r="A16" t="s">
        <v>16</v>
      </c>
      <c r="B16">
        <v>6.6639999999999997</v>
      </c>
      <c r="C16">
        <f t="shared" si="0"/>
        <v>6.8399000000000001</v>
      </c>
      <c r="D16">
        <f t="shared" si="1"/>
        <v>-0.17590000000000039</v>
      </c>
      <c r="E16">
        <f t="shared" si="2"/>
        <v>0.17590000000000039</v>
      </c>
      <c r="F16">
        <f t="shared" si="3"/>
        <v>3.0940810000000138E-2</v>
      </c>
      <c r="G16">
        <f t="shared" si="4"/>
        <v>2.6395558223289376E-2</v>
      </c>
    </row>
    <row r="17" spans="1:7" x14ac:dyDescent="0.25">
      <c r="A17" t="s">
        <v>17</v>
      </c>
      <c r="B17">
        <v>8.9459999999999997</v>
      </c>
      <c r="C17">
        <f t="shared" si="0"/>
        <v>6.6812999999999985</v>
      </c>
      <c r="D17">
        <f t="shared" si="1"/>
        <v>2.2647000000000013</v>
      </c>
      <c r="E17">
        <f t="shared" si="2"/>
        <v>2.2647000000000013</v>
      </c>
      <c r="F17">
        <f t="shared" si="3"/>
        <v>5.128866090000006</v>
      </c>
      <c r="G17">
        <f t="shared" si="4"/>
        <v>0.25315224681421877</v>
      </c>
    </row>
    <row r="18" spans="1:7" x14ac:dyDescent="0.25">
      <c r="A18" t="s">
        <v>18</v>
      </c>
      <c r="B18">
        <v>6.7130000000000001</v>
      </c>
      <c r="C18">
        <f t="shared" si="0"/>
        <v>7.452</v>
      </c>
      <c r="D18">
        <f t="shared" si="1"/>
        <v>-0.73899999999999988</v>
      </c>
      <c r="E18">
        <f t="shared" si="2"/>
        <v>0.73899999999999988</v>
      </c>
      <c r="F18">
        <f t="shared" si="3"/>
        <v>0.54612099999999986</v>
      </c>
      <c r="G18">
        <f t="shared" si="4"/>
        <v>0.11008490987635929</v>
      </c>
    </row>
    <row r="19" spans="1:7" x14ac:dyDescent="0.25">
      <c r="A19" t="s">
        <v>19</v>
      </c>
      <c r="B19">
        <v>6.327</v>
      </c>
      <c r="C19">
        <f t="shared" si="0"/>
        <v>7.3394000000000004</v>
      </c>
      <c r="D19">
        <f t="shared" si="1"/>
        <v>-1.0124000000000004</v>
      </c>
      <c r="E19">
        <f t="shared" si="2"/>
        <v>1.0124000000000004</v>
      </c>
      <c r="F19">
        <f t="shared" si="3"/>
        <v>1.0249537600000009</v>
      </c>
      <c r="G19">
        <f t="shared" si="4"/>
        <v>0.1600126442231706</v>
      </c>
    </row>
    <row r="20" spans="1:7" x14ac:dyDescent="0.25">
      <c r="A20" t="s">
        <v>20</v>
      </c>
      <c r="B20">
        <v>7.1989999999999998</v>
      </c>
      <c r="C20">
        <f t="shared" si="0"/>
        <v>7.0002999999999984</v>
      </c>
      <c r="D20">
        <f t="shared" si="1"/>
        <v>0.19870000000000143</v>
      </c>
      <c r="E20">
        <f t="shared" si="2"/>
        <v>0.19870000000000143</v>
      </c>
      <c r="F20">
        <f t="shared" si="3"/>
        <v>3.9481690000000569E-2</v>
      </c>
      <c r="G20">
        <f t="shared" si="4"/>
        <v>2.7601055702181059E-2</v>
      </c>
    </row>
    <row r="21" spans="1:7" x14ac:dyDescent="0.25">
      <c r="A21" t="s">
        <v>21</v>
      </c>
      <c r="B21">
        <v>9.0079999999999991</v>
      </c>
      <c r="C21">
        <f t="shared" si="0"/>
        <v>7.0148999999999999</v>
      </c>
      <c r="D21">
        <f t="shared" si="1"/>
        <v>1.9930999999999992</v>
      </c>
      <c r="E21">
        <f t="shared" si="2"/>
        <v>1.9930999999999992</v>
      </c>
      <c r="F21">
        <f t="shared" si="3"/>
        <v>3.972447609999997</v>
      </c>
      <c r="G21">
        <f t="shared" si="4"/>
        <v>0.22125888099467134</v>
      </c>
    </row>
    <row r="22" spans="1:7" x14ac:dyDescent="0.25">
      <c r="A22" t="s">
        <v>22</v>
      </c>
      <c r="B22">
        <v>6.6630000000000003</v>
      </c>
      <c r="C22">
        <f t="shared" si="0"/>
        <v>7.6995999999999993</v>
      </c>
      <c r="D22">
        <f t="shared" si="1"/>
        <v>-1.0365999999999991</v>
      </c>
      <c r="E22">
        <f t="shared" si="2"/>
        <v>1.0365999999999991</v>
      </c>
      <c r="F22">
        <f t="shared" si="3"/>
        <v>1.0745395599999981</v>
      </c>
      <c r="G22">
        <f t="shared" si="4"/>
        <v>0.15557556656160873</v>
      </c>
    </row>
    <row r="23" spans="1:7" x14ac:dyDescent="0.25">
      <c r="A23" t="s">
        <v>23</v>
      </c>
      <c r="B23">
        <v>7.157</v>
      </c>
      <c r="C23">
        <f t="shared" si="0"/>
        <v>7.4400999999999993</v>
      </c>
      <c r="D23">
        <f t="shared" si="1"/>
        <v>-0.28309999999999924</v>
      </c>
      <c r="E23">
        <f t="shared" si="2"/>
        <v>0.28309999999999924</v>
      </c>
      <c r="F23">
        <f t="shared" si="3"/>
        <v>8.0145609999999576E-2</v>
      </c>
      <c r="G23">
        <f t="shared" si="4"/>
        <v>3.9555679754086803E-2</v>
      </c>
    </row>
    <row r="24" spans="1:7" x14ac:dyDescent="0.25">
      <c r="A24" t="s">
        <v>24</v>
      </c>
      <c r="B24">
        <v>6.9930000000000003</v>
      </c>
      <c r="C24">
        <f t="shared" si="0"/>
        <v>7.3831999999999995</v>
      </c>
      <c r="D24">
        <f t="shared" si="1"/>
        <v>-0.39019999999999921</v>
      </c>
      <c r="E24">
        <f t="shared" si="2"/>
        <v>0.39019999999999921</v>
      </c>
      <c r="F24">
        <f t="shared" si="3"/>
        <v>0.1522560399999994</v>
      </c>
      <c r="G24">
        <f t="shared" si="4"/>
        <v>5.5798655798655686E-2</v>
      </c>
    </row>
    <row r="25" spans="1:7" x14ac:dyDescent="0.25">
      <c r="A25" t="s">
        <v>25</v>
      </c>
      <c r="B25">
        <v>9.4339999999999993</v>
      </c>
      <c r="C25">
        <f t="shared" si="0"/>
        <v>7.1776999999999997</v>
      </c>
      <c r="D25">
        <f t="shared" si="1"/>
        <v>2.2562999999999995</v>
      </c>
      <c r="E25">
        <f t="shared" si="2"/>
        <v>2.2562999999999995</v>
      </c>
      <c r="F25">
        <f t="shared" si="3"/>
        <v>5.0908896899999982</v>
      </c>
      <c r="G25">
        <f t="shared" si="4"/>
        <v>0.23916684333262664</v>
      </c>
    </row>
    <row r="26" spans="1:7" x14ac:dyDescent="0.25">
      <c r="A26" t="s">
        <v>26</v>
      </c>
      <c r="B26">
        <v>6.6109999999999998</v>
      </c>
      <c r="C26">
        <f t="shared" si="0"/>
        <v>7.9692000000000007</v>
      </c>
      <c r="D26">
        <f t="shared" si="1"/>
        <v>-1.358200000000001</v>
      </c>
      <c r="E26">
        <f t="shared" si="2"/>
        <v>1.358200000000001</v>
      </c>
      <c r="F26">
        <f t="shared" si="3"/>
        <v>1.8447072400000026</v>
      </c>
      <c r="G26">
        <f t="shared" si="4"/>
        <v>0.20544546967175933</v>
      </c>
    </row>
    <row r="27" spans="1:7" x14ac:dyDescent="0.25">
      <c r="A27" t="s">
        <v>27</v>
      </c>
      <c r="B27">
        <v>6.96</v>
      </c>
      <c r="C27">
        <f t="shared" si="0"/>
        <v>7.5888999999999998</v>
      </c>
      <c r="D27">
        <f t="shared" si="1"/>
        <v>-0.62889999999999979</v>
      </c>
      <c r="E27">
        <f t="shared" si="2"/>
        <v>0.62889999999999979</v>
      </c>
      <c r="F27">
        <f t="shared" si="3"/>
        <v>0.39551520999999973</v>
      </c>
      <c r="G27">
        <f t="shared" si="4"/>
        <v>9.0359195402298823E-2</v>
      </c>
    </row>
    <row r="28" spans="1:7" x14ac:dyDescent="0.25">
      <c r="A28" t="s">
        <v>28</v>
      </c>
      <c r="B28">
        <v>7.3879999999999999</v>
      </c>
      <c r="C28">
        <f t="shared" si="0"/>
        <v>7.3533999999999988</v>
      </c>
      <c r="D28">
        <f t="shared" si="1"/>
        <v>3.4600000000001074E-2</v>
      </c>
      <c r="E28">
        <f t="shared" si="2"/>
        <v>3.4600000000001074E-2</v>
      </c>
      <c r="F28">
        <f t="shared" si="3"/>
        <v>1.1971600000000744E-3</v>
      </c>
      <c r="G28">
        <f t="shared" si="4"/>
        <v>4.6832701678398859E-3</v>
      </c>
    </row>
    <row r="29" spans="1:7" x14ac:dyDescent="0.25">
      <c r="A29" t="s">
        <v>29</v>
      </c>
      <c r="B29">
        <v>9.8580000000000005</v>
      </c>
      <c r="C29">
        <f t="shared" si="0"/>
        <v>7.3087999999999997</v>
      </c>
      <c r="D29">
        <f t="shared" si="1"/>
        <v>2.5492000000000008</v>
      </c>
      <c r="E29">
        <f t="shared" si="2"/>
        <v>2.5492000000000008</v>
      </c>
      <c r="F29">
        <f t="shared" si="3"/>
        <v>6.4984206400000044</v>
      </c>
      <c r="G29">
        <f t="shared" si="4"/>
        <v>0.25859200649218916</v>
      </c>
    </row>
    <row r="30" spans="1:7" x14ac:dyDescent="0.25">
      <c r="A30" t="s">
        <v>30</v>
      </c>
      <c r="B30">
        <v>6.8929999999999998</v>
      </c>
      <c r="C30">
        <f t="shared" si="0"/>
        <v>8.2127000000000017</v>
      </c>
      <c r="D30">
        <f t="shared" si="1"/>
        <v>-1.3197000000000019</v>
      </c>
      <c r="E30">
        <f t="shared" si="2"/>
        <v>1.3197000000000019</v>
      </c>
      <c r="F30">
        <f t="shared" si="3"/>
        <v>1.741608090000005</v>
      </c>
      <c r="G30">
        <f t="shared" si="4"/>
        <v>0.19145509937617902</v>
      </c>
    </row>
    <row r="31" spans="1:7" x14ac:dyDescent="0.25">
      <c r="A31" t="s">
        <v>31</v>
      </c>
      <c r="B31">
        <v>7.2210000000000001</v>
      </c>
      <c r="C31">
        <f t="shared" si="0"/>
        <v>7.8882000000000003</v>
      </c>
      <c r="D31">
        <f t="shared" si="1"/>
        <v>-0.66720000000000024</v>
      </c>
      <c r="E31">
        <f t="shared" si="2"/>
        <v>0.66720000000000024</v>
      </c>
      <c r="F31">
        <f t="shared" si="3"/>
        <v>0.4451558400000003</v>
      </c>
      <c r="G31">
        <f t="shared" si="4"/>
        <v>9.2397174906522675E-2</v>
      </c>
    </row>
    <row r="32" spans="1:7" x14ac:dyDescent="0.25">
      <c r="A32" t="s">
        <v>32</v>
      </c>
      <c r="B32">
        <v>7.11</v>
      </c>
      <c r="C32">
        <f t="shared" si="0"/>
        <v>7.6667000000000005</v>
      </c>
      <c r="D32">
        <f t="shared" si="1"/>
        <v>-0.55670000000000019</v>
      </c>
      <c r="E32">
        <f t="shared" si="2"/>
        <v>0.55670000000000019</v>
      </c>
      <c r="F32">
        <f t="shared" si="3"/>
        <v>0.30991489000000022</v>
      </c>
      <c r="G32">
        <f t="shared" si="4"/>
        <v>7.829817158931085E-2</v>
      </c>
    </row>
    <row r="33" spans="1:7" x14ac:dyDescent="0.25">
      <c r="A33" t="s">
        <v>33</v>
      </c>
      <c r="B33">
        <v>9.4909999999999997</v>
      </c>
      <c r="C33">
        <f t="shared" si="0"/>
        <v>7.3746999999999998</v>
      </c>
      <c r="D33">
        <f t="shared" si="1"/>
        <v>2.1162999999999998</v>
      </c>
      <c r="E33">
        <f t="shared" si="2"/>
        <v>2.1162999999999998</v>
      </c>
      <c r="F33">
        <f t="shared" si="3"/>
        <v>4.4787256899999992</v>
      </c>
      <c r="G33">
        <f t="shared" si="4"/>
        <v>0.22297966494573807</v>
      </c>
    </row>
    <row r="34" spans="1:7" x14ac:dyDescent="0.25">
      <c r="A34" t="s">
        <v>34</v>
      </c>
      <c r="B34">
        <v>7.1280000000000001</v>
      </c>
      <c r="C34">
        <f t="shared" si="0"/>
        <v>8.0629000000000008</v>
      </c>
      <c r="D34">
        <f t="shared" si="1"/>
        <v>-0.93490000000000073</v>
      </c>
      <c r="E34">
        <f t="shared" si="2"/>
        <v>0.93490000000000073</v>
      </c>
      <c r="F34">
        <f t="shared" si="3"/>
        <v>0.87403801000000136</v>
      </c>
      <c r="G34">
        <f t="shared" si="4"/>
        <v>0.1311588103254771</v>
      </c>
    </row>
    <row r="35" spans="1:7" x14ac:dyDescent="0.25">
      <c r="A35" t="s">
        <v>35</v>
      </c>
      <c r="B35">
        <v>7.8479999999999999</v>
      </c>
      <c r="C35">
        <f t="shared" si="0"/>
        <v>7.8426</v>
      </c>
      <c r="D35">
        <f t="shared" si="1"/>
        <v>5.3999999999998494E-3</v>
      </c>
      <c r="E35">
        <f t="shared" si="2"/>
        <v>5.3999999999998494E-3</v>
      </c>
      <c r="F35">
        <f t="shared" si="3"/>
        <v>2.9159999999998372E-5</v>
      </c>
      <c r="G35">
        <f t="shared" si="4"/>
        <v>6.8807339449539369E-4</v>
      </c>
    </row>
    <row r="36" spans="1:7" x14ac:dyDescent="0.25">
      <c r="A36" t="s">
        <v>36</v>
      </c>
      <c r="B36">
        <v>6.835</v>
      </c>
      <c r="C36">
        <f t="shared" si="0"/>
        <v>7.8867999999999991</v>
      </c>
      <c r="D36">
        <f t="shared" si="1"/>
        <v>-1.0517999999999992</v>
      </c>
      <c r="E36">
        <f t="shared" si="2"/>
        <v>1.0517999999999992</v>
      </c>
      <c r="F36">
        <f t="shared" si="3"/>
        <v>1.1062832399999982</v>
      </c>
      <c r="G36">
        <f t="shared" si="4"/>
        <v>0.15388441843452805</v>
      </c>
    </row>
    <row r="37" spans="1:7" x14ac:dyDescent="0.25">
      <c r="A37" t="s">
        <v>37</v>
      </c>
      <c r="B37">
        <v>10.282999999999999</v>
      </c>
      <c r="C37">
        <f t="shared" si="0"/>
        <v>7.4630999999999998</v>
      </c>
      <c r="D37">
        <f t="shared" si="1"/>
        <v>2.8198999999999996</v>
      </c>
      <c r="E37">
        <f t="shared" si="2"/>
        <v>2.8198999999999996</v>
      </c>
      <c r="F37">
        <f t="shared" si="3"/>
        <v>7.9518360099999983</v>
      </c>
      <c r="G37">
        <f t="shared" si="4"/>
        <v>0.27422931051249633</v>
      </c>
    </row>
    <row r="38" spans="1:7" x14ac:dyDescent="0.25">
      <c r="A38" t="s">
        <v>38</v>
      </c>
      <c r="B38">
        <v>6.8659999999999997</v>
      </c>
      <c r="C38">
        <f t="shared" si="0"/>
        <v>8.4460999999999977</v>
      </c>
      <c r="D38">
        <f t="shared" si="1"/>
        <v>-1.5800999999999981</v>
      </c>
      <c r="E38">
        <f t="shared" si="2"/>
        <v>1.5800999999999981</v>
      </c>
      <c r="F38">
        <f t="shared" si="3"/>
        <v>2.4967160099999939</v>
      </c>
      <c r="G38">
        <f t="shared" si="4"/>
        <v>0.23013399359161058</v>
      </c>
    </row>
    <row r="39" spans="1:7" x14ac:dyDescent="0.25">
      <c r="A39" t="s">
        <v>39</v>
      </c>
      <c r="B39">
        <v>7.3330000000000002</v>
      </c>
      <c r="C39">
        <f t="shared" si="0"/>
        <v>7.9830999999999985</v>
      </c>
      <c r="D39">
        <f t="shared" si="1"/>
        <v>-0.65009999999999835</v>
      </c>
      <c r="E39">
        <f t="shared" si="2"/>
        <v>0.65009999999999835</v>
      </c>
      <c r="F39">
        <f t="shared" si="3"/>
        <v>0.42263000999999784</v>
      </c>
      <c r="G39">
        <f t="shared" si="4"/>
        <v>8.8654029728623795E-2</v>
      </c>
    </row>
    <row r="40" spans="1:7" x14ac:dyDescent="0.25">
      <c r="A40" t="s">
        <v>40</v>
      </c>
      <c r="B40">
        <v>6.9119999999999999</v>
      </c>
      <c r="C40">
        <f t="shared" si="0"/>
        <v>7.7330999999999985</v>
      </c>
      <c r="D40">
        <f t="shared" si="1"/>
        <v>-0.82109999999999861</v>
      </c>
      <c r="E40">
        <f t="shared" si="2"/>
        <v>0.82109999999999861</v>
      </c>
      <c r="F40">
        <f t="shared" si="3"/>
        <v>0.67420520999999767</v>
      </c>
      <c r="G40">
        <f t="shared" si="4"/>
        <v>0.11879340277777758</v>
      </c>
    </row>
    <row r="41" spans="1:7" x14ac:dyDescent="0.25">
      <c r="A41" t="s">
        <v>41</v>
      </c>
      <c r="B41">
        <v>10.571999999999999</v>
      </c>
      <c r="C41">
        <f t="shared" si="0"/>
        <v>7.366200000000001</v>
      </c>
      <c r="D41">
        <f t="shared" si="1"/>
        <v>3.2057999999999982</v>
      </c>
      <c r="E41">
        <f t="shared" si="2"/>
        <v>3.2057999999999982</v>
      </c>
      <c r="F41">
        <f t="shared" si="3"/>
        <v>10.277153639999989</v>
      </c>
      <c r="G41">
        <f t="shared" si="4"/>
        <v>0.30323496027241759</v>
      </c>
    </row>
    <row r="42" spans="1:7" x14ac:dyDescent="0.25">
      <c r="A42" t="s">
        <v>42</v>
      </c>
      <c r="B42">
        <v>7.77</v>
      </c>
      <c r="C42">
        <f t="shared" si="0"/>
        <v>8.4556000000000004</v>
      </c>
      <c r="D42">
        <f t="shared" si="1"/>
        <v>-0.68560000000000088</v>
      </c>
      <c r="E42">
        <f t="shared" si="2"/>
        <v>0.68560000000000088</v>
      </c>
      <c r="F42">
        <f t="shared" si="3"/>
        <v>0.47004736000000119</v>
      </c>
      <c r="G42">
        <f t="shared" si="4"/>
        <v>8.8236808236808351E-2</v>
      </c>
    </row>
    <row r="43" spans="1:7" x14ac:dyDescent="0.25">
      <c r="A43" t="s">
        <v>43</v>
      </c>
      <c r="B43">
        <v>7.3869999999999996</v>
      </c>
      <c r="C43">
        <f t="shared" si="0"/>
        <v>8.3953000000000007</v>
      </c>
      <c r="D43">
        <f t="shared" si="1"/>
        <v>-1.0083000000000011</v>
      </c>
      <c r="E43">
        <f t="shared" si="2"/>
        <v>1.0083000000000011</v>
      </c>
      <c r="F43">
        <f t="shared" si="3"/>
        <v>1.0166688900000023</v>
      </c>
      <c r="G43">
        <f t="shared" si="4"/>
        <v>0.13649654798971181</v>
      </c>
    </row>
    <row r="44" spans="1:7" x14ac:dyDescent="0.25">
      <c r="A44" t="s">
        <v>44</v>
      </c>
      <c r="B44">
        <v>7.4589999999999996</v>
      </c>
      <c r="C44">
        <f t="shared" si="0"/>
        <v>8.0914000000000001</v>
      </c>
      <c r="D44">
        <f t="shared" si="1"/>
        <v>-0.63240000000000052</v>
      </c>
      <c r="E44">
        <f t="shared" si="2"/>
        <v>0.63240000000000052</v>
      </c>
      <c r="F44">
        <f t="shared" si="3"/>
        <v>0.39992976000000063</v>
      </c>
      <c r="G44">
        <f t="shared" si="4"/>
        <v>8.4783483040622137E-2</v>
      </c>
    </row>
    <row r="45" spans="1:7" x14ac:dyDescent="0.25">
      <c r="A45" t="s">
        <v>45</v>
      </c>
      <c r="B45">
        <v>10.821999999999999</v>
      </c>
      <c r="C45">
        <f t="shared" si="0"/>
        <v>7.8108999999999993</v>
      </c>
      <c r="D45">
        <f t="shared" si="1"/>
        <v>3.0110999999999999</v>
      </c>
      <c r="E45">
        <f t="shared" si="2"/>
        <v>3.0110999999999999</v>
      </c>
      <c r="F45">
        <f t="shared" si="3"/>
        <v>9.0667232099999993</v>
      </c>
      <c r="G45">
        <f t="shared" si="4"/>
        <v>0.27823877287007948</v>
      </c>
    </row>
    <row r="46" spans="1:7" x14ac:dyDescent="0.25">
      <c r="A46" t="s">
        <v>46</v>
      </c>
      <c r="B46">
        <v>7.4409999999999998</v>
      </c>
      <c r="C46">
        <f t="shared" si="0"/>
        <v>8.8208999999999982</v>
      </c>
      <c r="D46">
        <f t="shared" si="1"/>
        <v>-1.3798999999999984</v>
      </c>
      <c r="E46">
        <f t="shared" si="2"/>
        <v>1.3798999999999984</v>
      </c>
      <c r="F46">
        <f t="shared" si="3"/>
        <v>1.9041240099999954</v>
      </c>
      <c r="G46">
        <f t="shared" si="4"/>
        <v>0.18544550463647339</v>
      </c>
    </row>
    <row r="47" spans="1:7" x14ac:dyDescent="0.25">
      <c r="A47" t="s">
        <v>47</v>
      </c>
      <c r="B47">
        <v>8.1579999999999995</v>
      </c>
      <c r="C47">
        <f t="shared" si="0"/>
        <v>8.4535</v>
      </c>
      <c r="D47">
        <f t="shared" si="1"/>
        <v>-0.29550000000000054</v>
      </c>
      <c r="E47">
        <f t="shared" si="2"/>
        <v>0.29550000000000054</v>
      </c>
      <c r="F47">
        <f t="shared" si="3"/>
        <v>8.7320250000000321E-2</v>
      </c>
      <c r="G47">
        <f t="shared" si="4"/>
        <v>3.6222113263054738E-2</v>
      </c>
    </row>
    <row r="48" spans="1:7" x14ac:dyDescent="0.25">
      <c r="A48" t="s">
        <v>48</v>
      </c>
      <c r="B48">
        <v>8.0510000000000002</v>
      </c>
      <c r="C48">
        <f t="shared" si="0"/>
        <v>8.4057999999999993</v>
      </c>
      <c r="D48">
        <f t="shared" si="1"/>
        <v>-0.35479999999999912</v>
      </c>
      <c r="E48">
        <f t="shared" si="2"/>
        <v>0.35479999999999912</v>
      </c>
      <c r="F48">
        <f t="shared" si="3"/>
        <v>0.12588303999999936</v>
      </c>
      <c r="G48">
        <f t="shared" si="4"/>
        <v>4.4069059744131056E-2</v>
      </c>
    </row>
    <row r="49" spans="1:7" x14ac:dyDescent="0.25">
      <c r="A49" t="s">
        <v>49</v>
      </c>
      <c r="B49">
        <v>9.6760000000000002</v>
      </c>
      <c r="C49">
        <f t="shared" si="0"/>
        <v>8.2382000000000009</v>
      </c>
      <c r="D49">
        <f t="shared" si="1"/>
        <v>1.4377999999999993</v>
      </c>
      <c r="E49">
        <f t="shared" si="2"/>
        <v>1.4377999999999993</v>
      </c>
      <c r="F49">
        <f t="shared" si="3"/>
        <v>2.0672688399999979</v>
      </c>
      <c r="G49">
        <f t="shared" si="4"/>
        <v>0.14859446052087633</v>
      </c>
    </row>
    <row r="50" spans="1:7" x14ac:dyDescent="0.25">
      <c r="A50" t="s">
        <v>50</v>
      </c>
      <c r="B50">
        <v>7.2220000000000004</v>
      </c>
      <c r="C50">
        <f t="shared" si="0"/>
        <v>8.6614000000000004</v>
      </c>
      <c r="D50">
        <f t="shared" si="1"/>
        <v>-1.4394</v>
      </c>
      <c r="E50">
        <f t="shared" si="2"/>
        <v>1.4394</v>
      </c>
      <c r="F50">
        <f t="shared" si="3"/>
        <v>2.07187236</v>
      </c>
      <c r="G50">
        <f t="shared" si="4"/>
        <v>0.1993076710052617</v>
      </c>
    </row>
    <row r="51" spans="1:7" x14ac:dyDescent="0.25">
      <c r="A51" t="s">
        <v>51</v>
      </c>
      <c r="B51">
        <v>8.2279999999999998</v>
      </c>
      <c r="C51">
        <f t="shared" si="0"/>
        <v>8.2176000000000009</v>
      </c>
      <c r="D51">
        <f t="shared" si="1"/>
        <v>1.0399999999998855E-2</v>
      </c>
      <c r="E51">
        <f t="shared" si="2"/>
        <v>1.0399999999998855E-2</v>
      </c>
      <c r="F51">
        <f t="shared" si="3"/>
        <v>1.0815999999997617E-4</v>
      </c>
      <c r="G51">
        <f t="shared" si="4"/>
        <v>1.2639766650460447E-3</v>
      </c>
    </row>
    <row r="52" spans="1:7" x14ac:dyDescent="0.25">
      <c r="A52" t="s">
        <v>52</v>
      </c>
      <c r="B52">
        <v>7.532</v>
      </c>
      <c r="C52">
        <f t="shared" si="0"/>
        <v>8.1981000000000002</v>
      </c>
      <c r="D52">
        <f t="shared" si="1"/>
        <v>-0.66610000000000014</v>
      </c>
      <c r="E52">
        <f t="shared" si="2"/>
        <v>0.66610000000000014</v>
      </c>
      <c r="F52">
        <f t="shared" si="3"/>
        <v>0.44368921000000017</v>
      </c>
      <c r="G52">
        <f t="shared" si="4"/>
        <v>8.8436006372809364E-2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2"/>
  <sheetViews>
    <sheetView topLeftCell="D1" workbookViewId="0">
      <selection activeCell="B6" sqref="B6"/>
    </sheetView>
  </sheetViews>
  <sheetFormatPr defaultRowHeight="15" x14ac:dyDescent="0.25"/>
  <cols>
    <col min="2" max="2" width="41.85546875" bestFit="1" customWidth="1"/>
    <col min="3" max="3" width="22.28515625" customWidth="1"/>
  </cols>
  <sheetData>
    <row r="1" spans="1:12" x14ac:dyDescent="0.25">
      <c r="A1" t="s">
        <v>0</v>
      </c>
      <c r="B1" t="s">
        <v>1</v>
      </c>
      <c r="C1" t="s">
        <v>65</v>
      </c>
      <c r="D1" t="s">
        <v>54</v>
      </c>
      <c r="E1" t="s">
        <v>55</v>
      </c>
      <c r="F1" t="s">
        <v>56</v>
      </c>
      <c r="G1" t="s">
        <v>57</v>
      </c>
      <c r="L1" t="s">
        <v>66</v>
      </c>
    </row>
    <row r="2" spans="1:12" x14ac:dyDescent="0.25">
      <c r="A2" t="s">
        <v>2</v>
      </c>
      <c r="B2">
        <v>5.54</v>
      </c>
      <c r="C2">
        <f>B2</f>
        <v>5.54</v>
      </c>
      <c r="D2">
        <f>B2-C2</f>
        <v>0</v>
      </c>
      <c r="E2">
        <f>ABS(D2)</f>
        <v>0</v>
      </c>
      <c r="F2">
        <f>(D2)^2</f>
        <v>0</v>
      </c>
      <c r="G2">
        <f>E2/B2</f>
        <v>0</v>
      </c>
      <c r="I2" t="s">
        <v>58</v>
      </c>
      <c r="J2">
        <f>AVERAGE(E:E)</f>
        <v>0.65969637707328477</v>
      </c>
      <c r="L2">
        <f>2/(1+4)</f>
        <v>0.4</v>
      </c>
    </row>
    <row r="3" spans="1:12" x14ac:dyDescent="0.25">
      <c r="A3" t="s">
        <v>3</v>
      </c>
      <c r="B3">
        <v>6.0469999999999997</v>
      </c>
      <c r="C3">
        <f>B3*$L$2+C2*(1-$L$2)</f>
        <v>5.7427999999999999</v>
      </c>
      <c r="D3">
        <f t="shared" ref="D3:D52" si="0">B3-C3</f>
        <v>0.3041999999999998</v>
      </c>
      <c r="E3">
        <f t="shared" ref="E3:E52" si="1">ABS(D3)</f>
        <v>0.3041999999999998</v>
      </c>
      <c r="F3">
        <f t="shared" ref="F3:F52" si="2">(D3)^2</f>
        <v>9.2537639999999879E-2</v>
      </c>
      <c r="G3">
        <f t="shared" ref="G3:G52" si="3">E3/B3</f>
        <v>5.0305936828179229E-2</v>
      </c>
      <c r="I3" t="s">
        <v>59</v>
      </c>
      <c r="J3">
        <f t="shared" ref="J3:J4" si="4">AVERAGE(D:D)</f>
        <v>7.0138360150390974E-2</v>
      </c>
    </row>
    <row r="4" spans="1:12" x14ac:dyDescent="0.25">
      <c r="A4" t="s">
        <v>4</v>
      </c>
      <c r="B4">
        <v>6.1379999999999999</v>
      </c>
      <c r="C4">
        <f t="shared" ref="C4:C52" si="5">B4*$L$2+C3*(1-$L$2)</f>
        <v>5.9008799999999999</v>
      </c>
      <c r="D4">
        <f t="shared" si="0"/>
        <v>0.23712</v>
      </c>
      <c r="E4">
        <f t="shared" si="1"/>
        <v>0.23712</v>
      </c>
      <c r="F4">
        <f t="shared" si="2"/>
        <v>5.6225894399999997E-2</v>
      </c>
      <c r="G4">
        <f t="shared" si="3"/>
        <v>3.8631476050830893E-2</v>
      </c>
      <c r="I4" t="s">
        <v>60</v>
      </c>
      <c r="J4">
        <f t="shared" si="4"/>
        <v>7.0138360150390974E-2</v>
      </c>
    </row>
    <row r="5" spans="1:12" x14ac:dyDescent="0.25">
      <c r="A5" t="s">
        <v>5</v>
      </c>
      <c r="B5">
        <v>8.6150000000000002</v>
      </c>
      <c r="C5">
        <f t="shared" si="5"/>
        <v>6.9865279999999998</v>
      </c>
      <c r="D5">
        <f t="shared" si="0"/>
        <v>1.6284720000000004</v>
      </c>
      <c r="E5">
        <f t="shared" si="1"/>
        <v>1.6284720000000004</v>
      </c>
      <c r="F5">
        <f t="shared" si="2"/>
        <v>2.6519210547840011</v>
      </c>
      <c r="G5">
        <f t="shared" si="3"/>
        <v>0.18902751015670347</v>
      </c>
    </row>
    <row r="6" spans="1:12" x14ac:dyDescent="0.25">
      <c r="A6" t="s">
        <v>6</v>
      </c>
      <c r="B6">
        <v>5.5640000000000001</v>
      </c>
      <c r="C6">
        <f t="shared" si="5"/>
        <v>6.4175167999999996</v>
      </c>
      <c r="D6">
        <f t="shared" si="0"/>
        <v>-0.85351679999999952</v>
      </c>
      <c r="E6">
        <f t="shared" si="1"/>
        <v>0.85351679999999952</v>
      </c>
      <c r="F6">
        <f t="shared" si="2"/>
        <v>0.72849092788223924</v>
      </c>
      <c r="G6">
        <f t="shared" si="3"/>
        <v>0.15339985621854771</v>
      </c>
    </row>
    <row r="7" spans="1:12" x14ac:dyDescent="0.25">
      <c r="A7" t="s">
        <v>7</v>
      </c>
      <c r="B7">
        <v>6.1550000000000002</v>
      </c>
      <c r="C7">
        <f t="shared" si="5"/>
        <v>6.3125100799999991</v>
      </c>
      <c r="D7">
        <f t="shared" si="0"/>
        <v>-0.15751007999999889</v>
      </c>
      <c r="E7">
        <f t="shared" si="1"/>
        <v>0.15751007999999889</v>
      </c>
      <c r="F7">
        <f t="shared" si="2"/>
        <v>2.4809425301606049E-2</v>
      </c>
      <c r="G7">
        <f t="shared" si="3"/>
        <v>2.559058976441899E-2</v>
      </c>
    </row>
    <row r="8" spans="1:12" x14ac:dyDescent="0.25">
      <c r="A8" t="s">
        <v>8</v>
      </c>
      <c r="B8">
        <v>6.1630000000000003</v>
      </c>
      <c r="C8">
        <f t="shared" si="5"/>
        <v>6.2527060479999994</v>
      </c>
      <c r="D8">
        <f t="shared" si="0"/>
        <v>-8.970604799999915E-2</v>
      </c>
      <c r="E8">
        <f t="shared" si="1"/>
        <v>8.970604799999915E-2</v>
      </c>
      <c r="F8">
        <f t="shared" si="2"/>
        <v>8.0471750477781514E-3</v>
      </c>
      <c r="G8">
        <f t="shared" si="3"/>
        <v>1.4555581372707958E-2</v>
      </c>
    </row>
    <row r="9" spans="1:12" x14ac:dyDescent="0.25">
      <c r="A9" t="s">
        <v>9</v>
      </c>
      <c r="B9">
        <v>8.4570000000000007</v>
      </c>
      <c r="C9">
        <f t="shared" si="5"/>
        <v>7.1344236288000005</v>
      </c>
      <c r="D9">
        <f t="shared" si="0"/>
        <v>1.3225763712000003</v>
      </c>
      <c r="E9">
        <f t="shared" si="1"/>
        <v>1.3225763712000003</v>
      </c>
      <c r="F9">
        <f t="shared" si="2"/>
        <v>1.7492082576565608</v>
      </c>
      <c r="G9">
        <f t="shared" si="3"/>
        <v>0.15638836126285918</v>
      </c>
    </row>
    <row r="10" spans="1:12" x14ac:dyDescent="0.25">
      <c r="A10" t="s">
        <v>10</v>
      </c>
      <c r="B10">
        <v>6.0259999999999998</v>
      </c>
      <c r="C10">
        <f t="shared" si="5"/>
        <v>6.6910541772799998</v>
      </c>
      <c r="D10">
        <f t="shared" si="0"/>
        <v>-0.66505417728000005</v>
      </c>
      <c r="E10">
        <f t="shared" si="1"/>
        <v>0.66505417728000005</v>
      </c>
      <c r="F10">
        <f t="shared" si="2"/>
        <v>0.44229705871757774</v>
      </c>
      <c r="G10">
        <f t="shared" si="3"/>
        <v>0.11036411836707602</v>
      </c>
    </row>
    <row r="11" spans="1:12" x14ac:dyDescent="0.25">
      <c r="A11" t="s">
        <v>11</v>
      </c>
      <c r="B11">
        <v>6.1150000000000002</v>
      </c>
      <c r="C11">
        <f t="shared" si="5"/>
        <v>6.4606325063680003</v>
      </c>
      <c r="D11">
        <f t="shared" si="0"/>
        <v>-0.34563250636800014</v>
      </c>
      <c r="E11">
        <f t="shared" si="1"/>
        <v>0.34563250636800014</v>
      </c>
      <c r="F11">
        <f t="shared" si="2"/>
        <v>0.11946182945822566</v>
      </c>
      <c r="G11">
        <f t="shared" si="3"/>
        <v>5.6522077901553579E-2</v>
      </c>
    </row>
    <row r="12" spans="1:12" x14ac:dyDescent="0.25">
      <c r="A12" t="s">
        <v>12</v>
      </c>
      <c r="B12">
        <v>6.8289999999999997</v>
      </c>
      <c r="C12">
        <f t="shared" si="5"/>
        <v>6.6079795038208005</v>
      </c>
      <c r="D12">
        <f t="shared" si="0"/>
        <v>0.22102049617919928</v>
      </c>
      <c r="E12">
        <f t="shared" si="1"/>
        <v>0.22102049617919928</v>
      </c>
      <c r="F12">
        <f t="shared" si="2"/>
        <v>4.8850059731299439E-2</v>
      </c>
      <c r="G12">
        <f t="shared" si="3"/>
        <v>3.2364986993586073E-2</v>
      </c>
    </row>
    <row r="13" spans="1:12" x14ac:dyDescent="0.25">
      <c r="A13" t="s">
        <v>13</v>
      </c>
      <c r="B13">
        <v>9.0449999999999999</v>
      </c>
      <c r="C13">
        <f t="shared" si="5"/>
        <v>7.5827877022924799</v>
      </c>
      <c r="D13">
        <f t="shared" si="0"/>
        <v>1.46221229770752</v>
      </c>
      <c r="E13">
        <f t="shared" si="1"/>
        <v>1.46221229770752</v>
      </c>
      <c r="F13">
        <f t="shared" si="2"/>
        <v>2.1380648035671053</v>
      </c>
      <c r="G13">
        <f t="shared" si="3"/>
        <v>0.16165973440658044</v>
      </c>
    </row>
    <row r="14" spans="1:12" x14ac:dyDescent="0.25">
      <c r="A14" t="s">
        <v>14</v>
      </c>
      <c r="B14">
        <v>5.992</v>
      </c>
      <c r="C14">
        <f t="shared" si="5"/>
        <v>6.9464726213754879</v>
      </c>
      <c r="D14">
        <f t="shared" si="0"/>
        <v>-0.95447262137548794</v>
      </c>
      <c r="E14">
        <f t="shared" si="1"/>
        <v>0.95447262137548794</v>
      </c>
      <c r="F14">
        <f t="shared" si="2"/>
        <v>0.91101798495539554</v>
      </c>
      <c r="G14">
        <f t="shared" si="3"/>
        <v>0.15929115844050198</v>
      </c>
    </row>
    <row r="15" spans="1:12" x14ac:dyDescent="0.25">
      <c r="A15" t="s">
        <v>15</v>
      </c>
      <c r="B15">
        <v>6.3760000000000003</v>
      </c>
      <c r="C15">
        <f t="shared" si="5"/>
        <v>6.7182835728252925</v>
      </c>
      <c r="D15">
        <f t="shared" si="0"/>
        <v>-0.3422835728252922</v>
      </c>
      <c r="E15">
        <f t="shared" si="1"/>
        <v>0.3422835728252922</v>
      </c>
      <c r="F15">
        <f t="shared" si="2"/>
        <v>0.11715804422604711</v>
      </c>
      <c r="G15">
        <f t="shared" si="3"/>
        <v>5.3683119953778571E-2</v>
      </c>
    </row>
    <row r="16" spans="1:12" x14ac:dyDescent="0.25">
      <c r="A16" t="s">
        <v>16</v>
      </c>
      <c r="B16">
        <v>6.6639999999999997</v>
      </c>
      <c r="C16">
        <f t="shared" si="5"/>
        <v>6.6965701436951761</v>
      </c>
      <c r="D16">
        <f t="shared" si="0"/>
        <v>-3.2570143695176412E-2</v>
      </c>
      <c r="E16">
        <f t="shared" si="1"/>
        <v>3.2570143695176412E-2</v>
      </c>
      <c r="F16">
        <f t="shared" si="2"/>
        <v>1.0608142603244397E-3</v>
      </c>
      <c r="G16">
        <f t="shared" si="3"/>
        <v>4.8874765448944195E-3</v>
      </c>
    </row>
    <row r="17" spans="1:7" x14ac:dyDescent="0.25">
      <c r="A17" t="s">
        <v>17</v>
      </c>
      <c r="B17">
        <v>8.9459999999999997</v>
      </c>
      <c r="C17">
        <f t="shared" si="5"/>
        <v>7.5963420862171054</v>
      </c>
      <c r="D17">
        <f t="shared" si="0"/>
        <v>1.3496579137828943</v>
      </c>
      <c r="E17">
        <f t="shared" si="1"/>
        <v>1.3496579137828943</v>
      </c>
      <c r="F17">
        <f t="shared" si="2"/>
        <v>1.8215764842367947</v>
      </c>
      <c r="G17">
        <f t="shared" si="3"/>
        <v>0.15086719358181247</v>
      </c>
    </row>
    <row r="18" spans="1:7" x14ac:dyDescent="0.25">
      <c r="A18" t="s">
        <v>18</v>
      </c>
      <c r="B18">
        <v>6.7130000000000001</v>
      </c>
      <c r="C18">
        <f t="shared" si="5"/>
        <v>7.2430052517302634</v>
      </c>
      <c r="D18">
        <f t="shared" si="0"/>
        <v>-0.53000525173026336</v>
      </c>
      <c r="E18">
        <f t="shared" si="1"/>
        <v>0.53000525173026336</v>
      </c>
      <c r="F18">
        <f t="shared" si="2"/>
        <v>0.28090556686165985</v>
      </c>
      <c r="G18">
        <f t="shared" si="3"/>
        <v>7.8952070867013752E-2</v>
      </c>
    </row>
    <row r="19" spans="1:7" x14ac:dyDescent="0.25">
      <c r="A19" t="s">
        <v>19</v>
      </c>
      <c r="B19">
        <v>6.327</v>
      </c>
      <c r="C19">
        <f t="shared" si="5"/>
        <v>6.8766031510381582</v>
      </c>
      <c r="D19">
        <f t="shared" si="0"/>
        <v>-0.54960315103815827</v>
      </c>
      <c r="E19">
        <f t="shared" si="1"/>
        <v>0.54960315103815827</v>
      </c>
      <c r="F19">
        <f t="shared" si="2"/>
        <v>0.30206362363107259</v>
      </c>
      <c r="G19">
        <f t="shared" si="3"/>
        <v>8.6866311211973801E-2</v>
      </c>
    </row>
    <row r="20" spans="1:7" x14ac:dyDescent="0.25">
      <c r="A20" t="s">
        <v>20</v>
      </c>
      <c r="B20">
        <v>7.1989999999999998</v>
      </c>
      <c r="C20">
        <f t="shared" si="5"/>
        <v>7.0055618906228947</v>
      </c>
      <c r="D20">
        <f t="shared" si="0"/>
        <v>0.19343810937710515</v>
      </c>
      <c r="E20">
        <f t="shared" si="1"/>
        <v>0.19343810937710515</v>
      </c>
      <c r="F20">
        <f t="shared" si="2"/>
        <v>3.7418302159388898E-2</v>
      </c>
      <c r="G20">
        <f t="shared" si="3"/>
        <v>2.6870136043492868E-2</v>
      </c>
    </row>
    <row r="21" spans="1:7" x14ac:dyDescent="0.25">
      <c r="A21" t="s">
        <v>21</v>
      </c>
      <c r="B21">
        <v>9.0079999999999991</v>
      </c>
      <c r="C21">
        <f t="shared" si="5"/>
        <v>7.8065371343737358</v>
      </c>
      <c r="D21">
        <f t="shared" si="0"/>
        <v>1.2014628656262634</v>
      </c>
      <c r="E21">
        <f t="shared" si="1"/>
        <v>1.2014628656262634</v>
      </c>
      <c r="F21">
        <f t="shared" si="2"/>
        <v>1.4435130174788726</v>
      </c>
      <c r="G21">
        <f t="shared" si="3"/>
        <v>0.13337731634394576</v>
      </c>
    </row>
    <row r="22" spans="1:7" x14ac:dyDescent="0.25">
      <c r="A22" t="s">
        <v>22</v>
      </c>
      <c r="B22">
        <v>6.6630000000000003</v>
      </c>
      <c r="C22">
        <f t="shared" si="5"/>
        <v>7.3491222806242416</v>
      </c>
      <c r="D22">
        <f t="shared" si="0"/>
        <v>-0.6861222806242413</v>
      </c>
      <c r="E22">
        <f t="shared" si="1"/>
        <v>0.6861222806242413</v>
      </c>
      <c r="F22">
        <f t="shared" si="2"/>
        <v>0.47076378396901014</v>
      </c>
      <c r="G22">
        <f t="shared" si="3"/>
        <v>0.10297497833171863</v>
      </c>
    </row>
    <row r="23" spans="1:7" x14ac:dyDescent="0.25">
      <c r="A23" t="s">
        <v>23</v>
      </c>
      <c r="B23">
        <v>7.157</v>
      </c>
      <c r="C23">
        <f t="shared" si="5"/>
        <v>7.2722733683745444</v>
      </c>
      <c r="D23">
        <f t="shared" si="0"/>
        <v>-0.11527336837454438</v>
      </c>
      <c r="E23">
        <f t="shared" si="1"/>
        <v>0.11527336837454438</v>
      </c>
      <c r="F23">
        <f t="shared" si="2"/>
        <v>1.3287949456413409E-2</v>
      </c>
      <c r="G23">
        <f t="shared" si="3"/>
        <v>1.6106380938178618E-2</v>
      </c>
    </row>
    <row r="24" spans="1:7" x14ac:dyDescent="0.25">
      <c r="A24" t="s">
        <v>24</v>
      </c>
      <c r="B24">
        <v>6.9930000000000003</v>
      </c>
      <c r="C24">
        <f t="shared" si="5"/>
        <v>7.1605640210247268</v>
      </c>
      <c r="D24">
        <f t="shared" si="0"/>
        <v>-0.16756402102472645</v>
      </c>
      <c r="E24">
        <f t="shared" si="1"/>
        <v>0.16756402102472645</v>
      </c>
      <c r="F24">
        <f t="shared" si="2"/>
        <v>2.8077701141974967E-2</v>
      </c>
      <c r="G24">
        <f t="shared" si="3"/>
        <v>2.3961678968214849E-2</v>
      </c>
    </row>
    <row r="25" spans="1:7" x14ac:dyDescent="0.25">
      <c r="A25" t="s">
        <v>25</v>
      </c>
      <c r="B25">
        <v>9.4339999999999993</v>
      </c>
      <c r="C25">
        <f t="shared" si="5"/>
        <v>8.0699384126148352</v>
      </c>
      <c r="D25">
        <f t="shared" si="0"/>
        <v>1.364061587385164</v>
      </c>
      <c r="E25">
        <f t="shared" si="1"/>
        <v>1.364061587385164</v>
      </c>
      <c r="F25">
        <f t="shared" si="2"/>
        <v>1.8606640141797335</v>
      </c>
      <c r="G25">
        <f t="shared" si="3"/>
        <v>0.14458994990302779</v>
      </c>
    </row>
    <row r="26" spans="1:7" x14ac:dyDescent="0.25">
      <c r="A26" t="s">
        <v>26</v>
      </c>
      <c r="B26">
        <v>6.6109999999999998</v>
      </c>
      <c r="C26">
        <f t="shared" si="5"/>
        <v>7.4863630475689007</v>
      </c>
      <c r="D26">
        <f t="shared" si="0"/>
        <v>-0.87536304756890093</v>
      </c>
      <c r="E26">
        <f t="shared" si="1"/>
        <v>0.87536304756890093</v>
      </c>
      <c r="F26">
        <f t="shared" si="2"/>
        <v>0.76626046504911394</v>
      </c>
      <c r="G26">
        <f t="shared" si="3"/>
        <v>0.13241008131430962</v>
      </c>
    </row>
    <row r="27" spans="1:7" x14ac:dyDescent="0.25">
      <c r="A27" t="s">
        <v>27</v>
      </c>
      <c r="B27">
        <v>6.96</v>
      </c>
      <c r="C27">
        <f t="shared" si="5"/>
        <v>7.2758178285413404</v>
      </c>
      <c r="D27">
        <f t="shared" si="0"/>
        <v>-0.31581782854134044</v>
      </c>
      <c r="E27">
        <f t="shared" si="1"/>
        <v>0.31581782854134044</v>
      </c>
      <c r="F27">
        <f t="shared" si="2"/>
        <v>9.9740900824567505E-2</v>
      </c>
      <c r="G27">
        <f t="shared" si="3"/>
        <v>4.5376124790422474E-2</v>
      </c>
    </row>
    <row r="28" spans="1:7" x14ac:dyDescent="0.25">
      <c r="A28" t="s">
        <v>28</v>
      </c>
      <c r="B28">
        <v>7.3879999999999999</v>
      </c>
      <c r="C28">
        <f t="shared" si="5"/>
        <v>7.3206906971248049</v>
      </c>
      <c r="D28">
        <f t="shared" si="0"/>
        <v>6.7309302875194987E-2</v>
      </c>
      <c r="E28">
        <f t="shared" si="1"/>
        <v>6.7309302875194987E-2</v>
      </c>
      <c r="F28">
        <f t="shared" si="2"/>
        <v>4.5305422535447323E-3</v>
      </c>
      <c r="G28">
        <f t="shared" si="3"/>
        <v>9.1106257275575236E-3</v>
      </c>
    </row>
    <row r="29" spans="1:7" x14ac:dyDescent="0.25">
      <c r="A29" t="s">
        <v>29</v>
      </c>
      <c r="B29">
        <v>9.8580000000000005</v>
      </c>
      <c r="C29">
        <f t="shared" si="5"/>
        <v>8.3356144182748828</v>
      </c>
      <c r="D29">
        <f t="shared" si="0"/>
        <v>1.5223855817251177</v>
      </c>
      <c r="E29">
        <f t="shared" si="1"/>
        <v>1.5223855817251177</v>
      </c>
      <c r="F29">
        <f t="shared" si="2"/>
        <v>2.317657859444525</v>
      </c>
      <c r="G29">
        <f t="shared" si="3"/>
        <v>0.1544314852632499</v>
      </c>
    </row>
    <row r="30" spans="1:7" x14ac:dyDescent="0.25">
      <c r="A30" t="s">
        <v>30</v>
      </c>
      <c r="B30">
        <v>6.8929999999999998</v>
      </c>
      <c r="C30">
        <f t="shared" si="5"/>
        <v>7.7585686509649294</v>
      </c>
      <c r="D30">
        <f t="shared" si="0"/>
        <v>-0.86556865096492963</v>
      </c>
      <c r="E30">
        <f t="shared" si="1"/>
        <v>0.86556865096492963</v>
      </c>
      <c r="F30">
        <f t="shared" si="2"/>
        <v>0.74920908953324816</v>
      </c>
      <c r="G30">
        <f t="shared" si="3"/>
        <v>0.1255721240337922</v>
      </c>
    </row>
    <row r="31" spans="1:7" x14ac:dyDescent="0.25">
      <c r="A31" t="s">
        <v>31</v>
      </c>
      <c r="B31">
        <v>7.2210000000000001</v>
      </c>
      <c r="C31">
        <f t="shared" si="5"/>
        <v>7.5435411905789582</v>
      </c>
      <c r="D31">
        <f t="shared" si="0"/>
        <v>-0.32254119057895814</v>
      </c>
      <c r="E31">
        <f t="shared" si="1"/>
        <v>0.32254119057895814</v>
      </c>
      <c r="F31">
        <f t="shared" si="2"/>
        <v>0.1040328196200918</v>
      </c>
      <c r="G31">
        <f t="shared" si="3"/>
        <v>4.4667108513911945E-2</v>
      </c>
    </row>
    <row r="32" spans="1:7" x14ac:dyDescent="0.25">
      <c r="A32" t="s">
        <v>32</v>
      </c>
      <c r="B32">
        <v>7.11</v>
      </c>
      <c r="C32">
        <f t="shared" si="5"/>
        <v>7.3701247143473747</v>
      </c>
      <c r="D32">
        <f t="shared" si="0"/>
        <v>-0.26012471434737439</v>
      </c>
      <c r="E32">
        <f t="shared" si="1"/>
        <v>0.26012471434737439</v>
      </c>
      <c r="F32">
        <f t="shared" si="2"/>
        <v>6.7664867014303118E-2</v>
      </c>
      <c r="G32">
        <f t="shared" si="3"/>
        <v>3.6585754479236905E-2</v>
      </c>
    </row>
    <row r="33" spans="1:7" x14ac:dyDescent="0.25">
      <c r="A33" t="s">
        <v>33</v>
      </c>
      <c r="B33">
        <v>9.4909999999999997</v>
      </c>
      <c r="C33">
        <f t="shared" si="5"/>
        <v>8.218474828608425</v>
      </c>
      <c r="D33">
        <f t="shared" si="0"/>
        <v>1.2725251713915746</v>
      </c>
      <c r="E33">
        <f t="shared" si="1"/>
        <v>1.2725251713915746</v>
      </c>
      <c r="F33">
        <f t="shared" si="2"/>
        <v>1.6193203118251565</v>
      </c>
      <c r="G33">
        <f t="shared" si="3"/>
        <v>0.13407703839338053</v>
      </c>
    </row>
    <row r="34" spans="1:7" x14ac:dyDescent="0.25">
      <c r="A34" t="s">
        <v>34</v>
      </c>
      <c r="B34">
        <v>7.1280000000000001</v>
      </c>
      <c r="C34">
        <f t="shared" si="5"/>
        <v>7.7822848971650549</v>
      </c>
      <c r="D34">
        <f t="shared" si="0"/>
        <v>-0.65428489716505478</v>
      </c>
      <c r="E34">
        <f t="shared" si="1"/>
        <v>0.65428489716505478</v>
      </c>
      <c r="F34">
        <f t="shared" si="2"/>
        <v>0.42808872665828629</v>
      </c>
      <c r="G34">
        <f t="shared" si="3"/>
        <v>9.1790810488924637E-2</v>
      </c>
    </row>
    <row r="35" spans="1:7" x14ac:dyDescent="0.25">
      <c r="A35" t="s">
        <v>35</v>
      </c>
      <c r="B35">
        <v>7.8479999999999999</v>
      </c>
      <c r="C35">
        <f t="shared" si="5"/>
        <v>7.8085709382990327</v>
      </c>
      <c r="D35">
        <f t="shared" si="0"/>
        <v>3.9429061700967161E-2</v>
      </c>
      <c r="E35">
        <f t="shared" si="1"/>
        <v>3.9429061700967161E-2</v>
      </c>
      <c r="F35">
        <f t="shared" si="2"/>
        <v>1.5546509066186754E-3</v>
      </c>
      <c r="G35">
        <f t="shared" si="3"/>
        <v>5.0240904308062129E-3</v>
      </c>
    </row>
    <row r="36" spans="1:7" x14ac:dyDescent="0.25">
      <c r="A36" t="s">
        <v>36</v>
      </c>
      <c r="B36">
        <v>6.835</v>
      </c>
      <c r="C36">
        <f t="shared" si="5"/>
        <v>7.4191425629794194</v>
      </c>
      <c r="D36">
        <f t="shared" si="0"/>
        <v>-0.58414256297941947</v>
      </c>
      <c r="E36">
        <f t="shared" si="1"/>
        <v>0.58414256297941947</v>
      </c>
      <c r="F36">
        <f t="shared" si="2"/>
        <v>0.34122253388416501</v>
      </c>
      <c r="G36">
        <f t="shared" si="3"/>
        <v>8.5463432769483469E-2</v>
      </c>
    </row>
    <row r="37" spans="1:7" x14ac:dyDescent="0.25">
      <c r="A37" t="s">
        <v>37</v>
      </c>
      <c r="B37">
        <v>10.282999999999999</v>
      </c>
      <c r="C37">
        <f t="shared" si="5"/>
        <v>8.5646855377876516</v>
      </c>
      <c r="D37">
        <f t="shared" si="0"/>
        <v>1.7183144622123478</v>
      </c>
      <c r="E37">
        <f t="shared" si="1"/>
        <v>1.7183144622123478</v>
      </c>
      <c r="F37">
        <f t="shared" si="2"/>
        <v>2.95260459104811</v>
      </c>
      <c r="G37">
        <f t="shared" si="3"/>
        <v>0.16710244697192919</v>
      </c>
    </row>
    <row r="38" spans="1:7" x14ac:dyDescent="0.25">
      <c r="A38" t="s">
        <v>38</v>
      </c>
      <c r="B38">
        <v>6.8659999999999997</v>
      </c>
      <c r="C38">
        <f t="shared" si="5"/>
        <v>7.8852113226725908</v>
      </c>
      <c r="D38">
        <f t="shared" si="0"/>
        <v>-1.0192113226725912</v>
      </c>
      <c r="E38">
        <f t="shared" si="1"/>
        <v>1.0192113226725912</v>
      </c>
      <c r="F38">
        <f t="shared" si="2"/>
        <v>1.0387917202640127</v>
      </c>
      <c r="G38">
        <f t="shared" si="3"/>
        <v>0.14844324536449041</v>
      </c>
    </row>
    <row r="39" spans="1:7" x14ac:dyDescent="0.25">
      <c r="A39" t="s">
        <v>39</v>
      </c>
      <c r="B39">
        <v>7.3330000000000002</v>
      </c>
      <c r="C39">
        <f t="shared" si="5"/>
        <v>7.6643267936035544</v>
      </c>
      <c r="D39">
        <f t="shared" si="0"/>
        <v>-0.33132679360355421</v>
      </c>
      <c r="E39">
        <f t="shared" si="1"/>
        <v>0.33132679360355421</v>
      </c>
      <c r="F39">
        <f t="shared" si="2"/>
        <v>0.10977744415961221</v>
      </c>
      <c r="G39">
        <f t="shared" si="3"/>
        <v>4.5182980172310677E-2</v>
      </c>
    </row>
    <row r="40" spans="1:7" x14ac:dyDescent="0.25">
      <c r="A40" t="s">
        <v>40</v>
      </c>
      <c r="B40">
        <v>6.9119999999999999</v>
      </c>
      <c r="C40">
        <f t="shared" si="5"/>
        <v>7.3633960761621324</v>
      </c>
      <c r="D40">
        <f t="shared" si="0"/>
        <v>-0.45139607616213251</v>
      </c>
      <c r="E40">
        <f t="shared" si="1"/>
        <v>0.45139607616213251</v>
      </c>
      <c r="F40">
        <f t="shared" si="2"/>
        <v>0.20375841757456972</v>
      </c>
      <c r="G40">
        <f t="shared" si="3"/>
        <v>6.53061452780863E-2</v>
      </c>
    </row>
    <row r="41" spans="1:7" x14ac:dyDescent="0.25">
      <c r="A41" t="s">
        <v>41</v>
      </c>
      <c r="B41">
        <v>10.571999999999999</v>
      </c>
      <c r="C41">
        <f t="shared" si="5"/>
        <v>8.6468376456972784</v>
      </c>
      <c r="D41">
        <f t="shared" si="0"/>
        <v>1.9251623543027208</v>
      </c>
      <c r="E41">
        <f t="shared" si="1"/>
        <v>1.9251623543027208</v>
      </c>
      <c r="F41">
        <f t="shared" si="2"/>
        <v>3.7062500904243945</v>
      </c>
      <c r="G41">
        <f t="shared" si="3"/>
        <v>0.18210010918489603</v>
      </c>
    </row>
    <row r="42" spans="1:7" x14ac:dyDescent="0.25">
      <c r="A42" t="s">
        <v>42</v>
      </c>
      <c r="B42">
        <v>7.77</v>
      </c>
      <c r="C42">
        <f t="shared" si="5"/>
        <v>8.2961025874183676</v>
      </c>
      <c r="D42">
        <f t="shared" si="0"/>
        <v>-0.52610258741836802</v>
      </c>
      <c r="E42">
        <f t="shared" si="1"/>
        <v>0.52610258741836802</v>
      </c>
      <c r="F42">
        <f t="shared" si="2"/>
        <v>0.27678393248830158</v>
      </c>
      <c r="G42">
        <f t="shared" si="3"/>
        <v>6.7709470710214673E-2</v>
      </c>
    </row>
    <row r="43" spans="1:7" x14ac:dyDescent="0.25">
      <c r="A43" t="s">
        <v>43</v>
      </c>
      <c r="B43">
        <v>7.3869999999999996</v>
      </c>
      <c r="C43">
        <f t="shared" si="5"/>
        <v>7.93246155245102</v>
      </c>
      <c r="D43">
        <f t="shared" si="0"/>
        <v>-0.54546155245102046</v>
      </c>
      <c r="E43">
        <f t="shared" si="1"/>
        <v>0.54546155245102046</v>
      </c>
      <c r="F43">
        <f t="shared" si="2"/>
        <v>0.29752830520227735</v>
      </c>
      <c r="G43">
        <f t="shared" si="3"/>
        <v>7.3840740821851963E-2</v>
      </c>
    </row>
    <row r="44" spans="1:7" x14ac:dyDescent="0.25">
      <c r="A44" t="s">
        <v>44</v>
      </c>
      <c r="B44">
        <v>7.4589999999999996</v>
      </c>
      <c r="C44">
        <f t="shared" si="5"/>
        <v>7.743076931470612</v>
      </c>
      <c r="D44">
        <f t="shared" si="0"/>
        <v>-0.28407693147061241</v>
      </c>
      <c r="E44">
        <f t="shared" si="1"/>
        <v>0.28407693147061241</v>
      </c>
      <c r="F44">
        <f t="shared" si="2"/>
        <v>8.0699702993759018E-2</v>
      </c>
      <c r="G44">
        <f t="shared" si="3"/>
        <v>3.8085122867758739E-2</v>
      </c>
    </row>
    <row r="45" spans="1:7" x14ac:dyDescent="0.25">
      <c r="A45" t="s">
        <v>45</v>
      </c>
      <c r="B45">
        <v>10.821999999999999</v>
      </c>
      <c r="C45">
        <f t="shared" si="5"/>
        <v>8.9746461588823685</v>
      </c>
      <c r="D45">
        <f t="shared" si="0"/>
        <v>1.8473538411176307</v>
      </c>
      <c r="E45">
        <f t="shared" si="1"/>
        <v>1.8473538411176307</v>
      </c>
      <c r="F45">
        <f t="shared" si="2"/>
        <v>3.4127162142920642</v>
      </c>
      <c r="G45">
        <f t="shared" si="3"/>
        <v>0.17070355212692948</v>
      </c>
    </row>
    <row r="46" spans="1:7" x14ac:dyDescent="0.25">
      <c r="A46" t="s">
        <v>46</v>
      </c>
      <c r="B46">
        <v>7.4409999999999998</v>
      </c>
      <c r="C46">
        <f t="shared" si="5"/>
        <v>8.36118769532942</v>
      </c>
      <c r="D46">
        <f t="shared" si="0"/>
        <v>-0.92018769532942013</v>
      </c>
      <c r="E46">
        <f t="shared" si="1"/>
        <v>0.92018769532942013</v>
      </c>
      <c r="F46">
        <f t="shared" si="2"/>
        <v>0.84674539463566978</v>
      </c>
      <c r="G46">
        <f t="shared" si="3"/>
        <v>0.12366452027004705</v>
      </c>
    </row>
    <row r="47" spans="1:7" x14ac:dyDescent="0.25">
      <c r="A47" t="s">
        <v>47</v>
      </c>
      <c r="B47">
        <v>8.1579999999999995</v>
      </c>
      <c r="C47">
        <f t="shared" si="5"/>
        <v>8.2799126171976525</v>
      </c>
      <c r="D47">
        <f t="shared" si="0"/>
        <v>-0.12191261719765301</v>
      </c>
      <c r="E47">
        <f t="shared" si="1"/>
        <v>0.12191261719765301</v>
      </c>
      <c r="F47">
        <f t="shared" si="2"/>
        <v>1.4862686231981479E-2</v>
      </c>
      <c r="G47">
        <f t="shared" si="3"/>
        <v>1.494393444442915E-2</v>
      </c>
    </row>
    <row r="48" spans="1:7" x14ac:dyDescent="0.25">
      <c r="A48" t="s">
        <v>48</v>
      </c>
      <c r="B48">
        <v>8.0510000000000002</v>
      </c>
      <c r="C48">
        <f t="shared" si="5"/>
        <v>8.1883475703185908</v>
      </c>
      <c r="D48">
        <f t="shared" si="0"/>
        <v>-0.13734757031859068</v>
      </c>
      <c r="E48">
        <f t="shared" si="1"/>
        <v>0.13734757031859068</v>
      </c>
      <c r="F48">
        <f t="shared" si="2"/>
        <v>1.8864355072420212E-2</v>
      </c>
      <c r="G48">
        <f t="shared" si="3"/>
        <v>1.705969076122105E-2</v>
      </c>
    </row>
    <row r="49" spans="1:7" x14ac:dyDescent="0.25">
      <c r="A49" t="s">
        <v>49</v>
      </c>
      <c r="B49">
        <v>9.6760000000000002</v>
      </c>
      <c r="C49">
        <f t="shared" si="5"/>
        <v>8.7834085421911539</v>
      </c>
      <c r="D49">
        <f t="shared" si="0"/>
        <v>0.8925914578088463</v>
      </c>
      <c r="E49">
        <f t="shared" si="1"/>
        <v>0.8925914578088463</v>
      </c>
      <c r="F49">
        <f t="shared" si="2"/>
        <v>0.79671951055332146</v>
      </c>
      <c r="G49">
        <f t="shared" si="3"/>
        <v>9.2247980344031241E-2</v>
      </c>
    </row>
    <row r="50" spans="1:7" x14ac:dyDescent="0.25">
      <c r="A50" t="s">
        <v>50</v>
      </c>
      <c r="B50">
        <v>7.2220000000000004</v>
      </c>
      <c r="C50">
        <f t="shared" si="5"/>
        <v>8.1588451253146932</v>
      </c>
      <c r="D50">
        <f t="shared" si="0"/>
        <v>-0.93684512531469277</v>
      </c>
      <c r="E50">
        <f t="shared" si="1"/>
        <v>0.93684512531469277</v>
      </c>
      <c r="F50">
        <f t="shared" si="2"/>
        <v>0.87767878882590245</v>
      </c>
      <c r="G50">
        <f t="shared" si="3"/>
        <v>0.1297210087669195</v>
      </c>
    </row>
    <row r="51" spans="1:7" x14ac:dyDescent="0.25">
      <c r="A51" t="s">
        <v>51</v>
      </c>
      <c r="B51">
        <v>8.2279999999999998</v>
      </c>
      <c r="C51">
        <f t="shared" si="5"/>
        <v>8.1865070751888158</v>
      </c>
      <c r="D51">
        <f t="shared" si="0"/>
        <v>4.149292481118394E-2</v>
      </c>
      <c r="E51">
        <f t="shared" si="1"/>
        <v>4.149292481118394E-2</v>
      </c>
      <c r="F51">
        <f t="shared" si="2"/>
        <v>1.7216628093865637E-3</v>
      </c>
      <c r="G51">
        <f t="shared" si="3"/>
        <v>5.04289314671657E-3</v>
      </c>
    </row>
    <row r="52" spans="1:7" x14ac:dyDescent="0.25">
      <c r="A52" t="s">
        <v>52</v>
      </c>
      <c r="B52">
        <v>7.532</v>
      </c>
      <c r="C52">
        <f t="shared" si="5"/>
        <v>7.9247042451132899</v>
      </c>
      <c r="D52">
        <f t="shared" si="0"/>
        <v>-0.39270424511328983</v>
      </c>
      <c r="E52">
        <f t="shared" si="1"/>
        <v>0.39270424511328983</v>
      </c>
      <c r="F52">
        <f t="shared" si="2"/>
        <v>0.15421662412999881</v>
      </c>
      <c r="G52">
        <f t="shared" si="3"/>
        <v>5.2138110078769229E-2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NZ_Alcohol_Consumption</vt:lpstr>
      <vt:lpstr>Moving average with period 4</vt:lpstr>
      <vt:lpstr>Moving average with period 6 </vt:lpstr>
      <vt:lpstr>Moving average with period 3</vt:lpstr>
      <vt:lpstr>Weighted moving average for 4</vt:lpstr>
      <vt:lpstr>exponential moving average 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Supreme</cp:lastModifiedBy>
  <dcterms:created xsi:type="dcterms:W3CDTF">2023-02-18T02:29:37Z</dcterms:created>
  <dcterms:modified xsi:type="dcterms:W3CDTF">2023-02-18T03:13:43Z</dcterms:modified>
</cp:coreProperties>
</file>